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tateofwa-my.sharepoint.com/personal/krista_gobeille_ofm_wa_gov/Documents/Desktop/"/>
    </mc:Choice>
  </mc:AlternateContent>
  <xr:revisionPtr revIDLastSave="0" documentId="8_{A93EEB70-56EE-4427-BBC8-2EC19833772F}" xr6:coauthVersionLast="47" xr6:coauthVersionMax="47" xr10:uidLastSave="{00000000-0000-0000-0000-000000000000}"/>
  <bookViews>
    <workbookView xWindow="-108" yWindow="-108" windowWidth="23256" windowHeight="12456" xr2:uid="{00000000-000D-0000-FFFF-FFFF00000000}"/>
  </bookViews>
  <sheets>
    <sheet name="MPD Form" sheetId="6" r:id="rId1"/>
    <sheet name="Reference Tables" sheetId="3" r:id="rId2"/>
  </sheets>
  <definedNames>
    <definedName name="_xlnm.Print_Area" localSheetId="0">'MPD Form'!$A$1:$M$198</definedName>
    <definedName name="_xlnm.Print_Area" localSheetId="1">'Reference Tables'!$A$1:$M$31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6" l="1"/>
  <c r="J31" i="3" l="1"/>
  <c r="I31" i="3"/>
  <c r="G31" i="3"/>
  <c r="F31" i="3"/>
  <c r="H31" i="3"/>
  <c r="H16" i="6"/>
  <c r="L134" i="6" l="1"/>
  <c r="K20" i="6"/>
  <c r="C188" i="6"/>
  <c r="B188" i="6"/>
  <c r="A188" i="6"/>
  <c r="A167" i="6"/>
  <c r="C121" i="6"/>
  <c r="J25" i="6"/>
  <c r="M25" i="6" s="1"/>
  <c r="M26" i="6" l="1"/>
  <c r="C27" i="3" l="1"/>
  <c r="F25" i="3"/>
  <c r="D25" i="3" s="1"/>
  <c r="D24" i="3"/>
  <c r="D23" i="3"/>
  <c r="D118" i="6" l="1"/>
  <c r="F26" i="3"/>
  <c r="D26" i="3" s="1"/>
  <c r="F27" i="3" l="1"/>
  <c r="D27" i="3"/>
  <c r="D120" i="6" l="1"/>
  <c r="D119" i="6"/>
  <c r="D121" i="6" l="1"/>
  <c r="L136" i="6" l="1"/>
  <c r="F118" i="6"/>
  <c r="F119" i="6"/>
  <c r="F120" i="6"/>
  <c r="C156" i="6" l="1"/>
  <c r="G156" i="6" s="1"/>
  <c r="J156" i="6" s="1"/>
  <c r="H17" i="6"/>
  <c r="C31" i="3"/>
  <c r="K31" i="3"/>
  <c r="F121" i="6"/>
  <c r="F188" i="6"/>
  <c r="D31" i="3"/>
  <c r="L137" i="6"/>
  <c r="G188" i="6" s="1"/>
  <c r="A31" i="3" l="1"/>
  <c r="C190" i="6"/>
  <c r="I190" i="6" s="1"/>
  <c r="J188" i="6"/>
  <c r="L156" i="6"/>
  <c r="L188" i="6" s="1"/>
</calcChain>
</file>

<file path=xl/sharedStrings.xml><?xml version="1.0" encoding="utf-8"?>
<sst xmlns="http://schemas.openxmlformats.org/spreadsheetml/2006/main" count="285" uniqueCount="210">
  <si>
    <t xml:space="preserve">Agency Name </t>
  </si>
  <si>
    <t xml:space="preserve">Contact Person </t>
  </si>
  <si>
    <t xml:space="preserve">Contact Email </t>
  </si>
  <si>
    <t xml:space="preserve">Contact Phone </t>
  </si>
  <si>
    <r>
      <t>Section One: Cu</t>
    </r>
    <r>
      <rPr>
        <b/>
        <sz val="12"/>
        <rFont val="Calibri"/>
        <family val="2"/>
        <scheme val="minor"/>
      </rPr>
      <t>rrent Facility Inform</t>
    </r>
    <r>
      <rPr>
        <b/>
        <sz val="12"/>
        <color theme="1"/>
        <rFont val="Calibri"/>
        <family val="2"/>
        <scheme val="minor"/>
      </rPr>
      <t>ation</t>
    </r>
    <r>
      <rPr>
        <b/>
        <sz val="12"/>
        <rFont val="Calibri"/>
        <family val="2"/>
        <scheme val="minor"/>
      </rPr>
      <t xml:space="preserve"> and Utilization</t>
    </r>
  </si>
  <si>
    <t>UFI Number</t>
  </si>
  <si>
    <t>Lease Number</t>
  </si>
  <si>
    <t>Square Feet</t>
  </si>
  <si>
    <t>Lease End Date</t>
  </si>
  <si>
    <t>City</t>
  </si>
  <si>
    <t>Total Square Feet</t>
  </si>
  <si>
    <t>User Space Allocation</t>
  </si>
  <si>
    <t>Fully Remote</t>
  </si>
  <si>
    <t>Externally Mobile</t>
  </si>
  <si>
    <t>Resident</t>
  </si>
  <si>
    <t>Total</t>
  </si>
  <si>
    <t>Total Square Footage Per User</t>
  </si>
  <si>
    <t>Count</t>
  </si>
  <si>
    <t>*Information will be verified by OFM.</t>
  </si>
  <si>
    <t>*Refer to Reference Tables tab for user type definitions.</t>
  </si>
  <si>
    <t>Current cost based on actual expenditures from previous Fiscal Year</t>
  </si>
  <si>
    <t>Rent and/or Debt Services</t>
  </si>
  <si>
    <t>Energy (Electricity, Gas, etc.)</t>
  </si>
  <si>
    <t>Janitorial Services</t>
  </si>
  <si>
    <t>Water, Sewer, Garbage, Stormwater</t>
  </si>
  <si>
    <t>Other</t>
  </si>
  <si>
    <t>Subtotal</t>
  </si>
  <si>
    <t>Additional Parking</t>
  </si>
  <si>
    <t>Total Annual Cost</t>
  </si>
  <si>
    <t>Annual Cost per Square Foot Year</t>
  </si>
  <si>
    <t>Section Two: Project Information</t>
  </si>
  <si>
    <t xml:space="preserve">Is Space Request part of 25-31 Facilities Six Year Plan </t>
  </si>
  <si>
    <t xml:space="preserve">Space Request Type </t>
  </si>
  <si>
    <t xml:space="preserve">This proposed project is planned to be completed no later than Fiscal Year </t>
  </si>
  <si>
    <t xml:space="preserve">Is this project a collocation with another agency </t>
  </si>
  <si>
    <t xml:space="preserve">Project Title </t>
  </si>
  <si>
    <t xml:space="preserve">Requested County </t>
  </si>
  <si>
    <t>Requested City</t>
  </si>
  <si>
    <t xml:space="preserve">Project Type </t>
  </si>
  <si>
    <t xml:space="preserve">Requested Effective Start Date </t>
  </si>
  <si>
    <t xml:space="preserve">Primary Space Type </t>
  </si>
  <si>
    <t xml:space="preserve">Requested Lease Term (Years) </t>
  </si>
  <si>
    <t xml:space="preserve">Secondary Space Type </t>
  </si>
  <si>
    <t xml:space="preserve">Cancellation Clause Required </t>
  </si>
  <si>
    <t>Check the box(es) that best describe the problem that created the need for the request:</t>
  </si>
  <si>
    <t>If other, specify:</t>
  </si>
  <si>
    <t>Describe the functions of the agency in the proposed space.</t>
  </si>
  <si>
    <t xml:space="preserve">Describe how this aligns with your agency's current strategic plan. </t>
  </si>
  <si>
    <t>Who will be affected?</t>
  </si>
  <si>
    <t>What are the internal and external stakeholder impacts?</t>
  </si>
  <si>
    <t>Describe how you are creating a flexible work environment in 100 words or less. (Exec Order 16-07)</t>
  </si>
  <si>
    <t>What is the condition of your current facility and how does it influence your need for your planned action?</t>
  </si>
  <si>
    <t xml:space="preserve">Does your agency have existing facilities in the area? If so, please explain why you cannot absorb within your existing space. </t>
  </si>
  <si>
    <t>What is your preferred facilities solution?</t>
  </si>
  <si>
    <t>If cancellation clause is required, please describe terms and reason it is needed.</t>
  </si>
  <si>
    <r>
      <t>Descr</t>
    </r>
    <r>
      <rPr>
        <b/>
        <sz val="11"/>
        <rFont val="Calibri"/>
        <family val="2"/>
        <scheme val="minor"/>
      </rPr>
      <t>ibe two</t>
    </r>
    <r>
      <rPr>
        <b/>
        <sz val="11"/>
        <color theme="1"/>
        <rFont val="Calibri"/>
        <family val="2"/>
        <scheme val="minor"/>
      </rPr>
      <t xml:space="preserve"> detailed alternative facility solutions considered for this project.</t>
    </r>
  </si>
  <si>
    <r>
      <t xml:space="preserve">What are the </t>
    </r>
    <r>
      <rPr>
        <b/>
        <u/>
        <sz val="11"/>
        <color theme="1"/>
        <rFont val="Calibri"/>
        <family val="2"/>
        <scheme val="minor"/>
      </rPr>
      <t>short-term</t>
    </r>
    <r>
      <rPr>
        <b/>
        <sz val="11"/>
        <color theme="1"/>
        <rFont val="Calibri"/>
        <family val="2"/>
        <scheme val="minor"/>
      </rPr>
      <t xml:space="preserve"> impacts if this project is not approved?</t>
    </r>
  </si>
  <si>
    <r>
      <t xml:space="preserve">What are the </t>
    </r>
    <r>
      <rPr>
        <b/>
        <u/>
        <sz val="11"/>
        <color theme="1"/>
        <rFont val="Calibri"/>
        <family val="2"/>
        <scheme val="minor"/>
      </rPr>
      <t>long-term</t>
    </r>
    <r>
      <rPr>
        <b/>
        <sz val="11"/>
        <color theme="1"/>
        <rFont val="Calibri"/>
        <family val="2"/>
        <scheme val="minor"/>
      </rPr>
      <t xml:space="preserve"> impacts if this project is not approved?</t>
    </r>
  </si>
  <si>
    <t>Section Four: Space Allocation</t>
  </si>
  <si>
    <r>
      <t>This tool will calculate total allocated square footage and total square footage per u</t>
    </r>
    <r>
      <rPr>
        <b/>
        <sz val="12"/>
        <rFont val="Calibri"/>
        <family val="2"/>
        <scheme val="minor"/>
      </rPr>
      <t xml:space="preserve">ser. Please use the Telework Schedule Crosswalk tables on the "Reference Tables" Tab. If </t>
    </r>
    <r>
      <rPr>
        <b/>
        <sz val="12"/>
        <color theme="1"/>
        <rFont val="Calibri"/>
        <family val="2"/>
        <scheme val="minor"/>
      </rPr>
      <t>your agency requires program-specific space beyond the standard allocation, enter the type of space and desired square footage, which will be added to the baseline allocation. Agencies must justify the need for any program-specific spaces.  If Allocation is over 20,000 sq ft provide the Life Cycle Cost Model Tool as an addendum to this form.</t>
    </r>
  </si>
  <si>
    <t>Baseline User Space Allocation</t>
  </si>
  <si>
    <t>SQ FT</t>
  </si>
  <si>
    <t>Percent of SQ FT per user type</t>
  </si>
  <si>
    <t>Program Specific Spaces</t>
  </si>
  <si>
    <t>Example: client lobby</t>
  </si>
  <si>
    <t xml:space="preserve">Example: interview room x 2 </t>
  </si>
  <si>
    <t>Example: client restroom</t>
  </si>
  <si>
    <t>Example: locked storage</t>
  </si>
  <si>
    <t>Example: warehouse</t>
  </si>
  <si>
    <t>Site requirements:</t>
  </si>
  <si>
    <t>Program Specific Spaces Total SQ FT</t>
  </si>
  <si>
    <t>Total Allocated Square Footage</t>
  </si>
  <si>
    <t>Total Rentable Square Footage Per User</t>
  </si>
  <si>
    <t>Section Five: Proposed Space Utilization</t>
  </si>
  <si>
    <t>Workspace Types</t>
  </si>
  <si>
    <t>Total Count</t>
  </si>
  <si>
    <t>Common Shared Space Types</t>
  </si>
  <si>
    <t>Offices</t>
  </si>
  <si>
    <t>Conference Rooms</t>
  </si>
  <si>
    <t>Cubicles</t>
  </si>
  <si>
    <t>Break Rooms</t>
  </si>
  <si>
    <t>Touchdown Spaces</t>
  </si>
  <si>
    <t>Restrooms</t>
  </si>
  <si>
    <t>Wellness Rooms</t>
  </si>
  <si>
    <t>The total number of offices and cubicles should not exceed the number of Resident Users</t>
  </si>
  <si>
    <t>3:1 ratio of touchdown spaces for those who are Externally Mobile Workers</t>
  </si>
  <si>
    <t>Objective is to have 80% utilization of workspaces</t>
  </si>
  <si>
    <t>Section Six: Project Annual and One-Time Costs</t>
  </si>
  <si>
    <t>Projected Annual Costs</t>
  </si>
  <si>
    <t>OFM Office Space Market Rate</t>
  </si>
  <si>
    <t>Lease Cost (Market Rate X SF)</t>
  </si>
  <si>
    <t>Annual Cost per Square Foot</t>
  </si>
  <si>
    <t>*Cost per square foot per year</t>
  </si>
  <si>
    <t>Select all that apply to this project with an X.</t>
  </si>
  <si>
    <t>If using existing funds, provide additional information (allotment code, project #, bill section #, etc.)</t>
  </si>
  <si>
    <t>Agency Existing Facilities Funds</t>
  </si>
  <si>
    <t>Enter OFM recognized fund source code
(use OFM Fund Reference)</t>
  </si>
  <si>
    <t xml:space="preserve">Other Operating Funds </t>
  </si>
  <si>
    <t>8L Adjustment</t>
  </si>
  <si>
    <t>Future Budget Request</t>
  </si>
  <si>
    <t>One-Time Costs</t>
  </si>
  <si>
    <t>Populate agency requested one-time costs in gray fields. Agency may use OFM auto-populated assumptions located on the "Reference Tables" tab.</t>
  </si>
  <si>
    <t>Total One-Time Cost</t>
  </si>
  <si>
    <t>DES Fees</t>
  </si>
  <si>
    <t>Tenant 
Improvement</t>
  </si>
  <si>
    <t>Technology 
Infrastructure</t>
  </si>
  <si>
    <t>New 
Furniture</t>
  </si>
  <si>
    <t>Relocation
Furniture</t>
  </si>
  <si>
    <t>Moving 
Staff</t>
  </si>
  <si>
    <t>Building 
Security</t>
  </si>
  <si>
    <t>EV
Expense</t>
  </si>
  <si>
    <r>
      <rPr>
        <b/>
        <u/>
        <sz val="10"/>
        <color theme="1"/>
        <rFont val="Calibri"/>
        <family val="2"/>
        <scheme val="minor"/>
      </rPr>
      <t>OFM Cost Assumptions:</t>
    </r>
    <r>
      <rPr>
        <b/>
        <sz val="10"/>
        <color theme="1"/>
        <rFont val="Calibri"/>
        <family val="2"/>
        <scheme val="minor"/>
      </rPr>
      <t xml:space="preserve">  </t>
    </r>
    <r>
      <rPr>
        <sz val="10"/>
        <color theme="1"/>
        <rFont val="Calibri"/>
        <family val="2"/>
        <scheme val="minor"/>
      </rPr>
      <t xml:space="preserve">
DES fees based on term and SF.
Tenant Improvements </t>
    </r>
    <r>
      <rPr>
        <sz val="10"/>
        <rFont val="Calibri"/>
        <family val="2"/>
        <scheme val="minor"/>
      </rPr>
      <t>at $150</t>
    </r>
    <r>
      <rPr>
        <sz val="10"/>
        <color theme="1"/>
        <rFont val="Calibri"/>
        <family val="2"/>
        <scheme val="minor"/>
      </rPr>
      <t xml:space="preserve"> per SF.
Technology Infrastructure at $1,500 per workspace (W/S).
New Furniture at $7,000 per W/S.
Relocate existing furniture at $450 per W/S.
Staff moving at $300 per staff (Does not include fully remote users).
Building Security based on size.</t>
    </r>
  </si>
  <si>
    <r>
      <rPr>
        <b/>
        <u/>
        <sz val="10"/>
        <color theme="1"/>
        <rFont val="Calibri"/>
        <family val="2"/>
        <scheme val="minor"/>
      </rPr>
      <t xml:space="preserve">Agency Cost Assumptions:
</t>
    </r>
    <r>
      <rPr>
        <sz val="10"/>
        <color theme="1"/>
        <rFont val="Calibri"/>
        <family val="2"/>
        <scheme val="minor"/>
      </rPr>
      <t xml:space="preserve">
</t>
    </r>
  </si>
  <si>
    <t>Below is the difference between projected state and current state (projected metrics minus current metrics).</t>
  </si>
  <si>
    <t>Users</t>
  </si>
  <si>
    <t>Cost</t>
  </si>
  <si>
    <t>Facility Square Feet</t>
  </si>
  <si>
    <t>Square Foot Per User</t>
  </si>
  <si>
    <t>Annual Cost</t>
  </si>
  <si>
    <t>4-year net impact to annual cost</t>
  </si>
  <si>
    <t>Overall, project net impact (including one-time costs)</t>
  </si>
  <si>
    <t>Section Eight: Agency Authorization</t>
  </si>
  <si>
    <t>I certify that the requested space is necessary, that all information is accurate based on the best available information.  
I acknowledge that my agency is required to report the results of the project to OFM once complete.</t>
  </si>
  <si>
    <t>Agency Financial Manager Signature</t>
  </si>
  <si>
    <t>Date</t>
  </si>
  <si>
    <t>Printed Name and Title</t>
  </si>
  <si>
    <t>Agency Director or Designee Signature</t>
  </si>
  <si>
    <t>SPACE TYPE</t>
  </si>
  <si>
    <t>PROJECT TYPE</t>
  </si>
  <si>
    <t>FISCAL YEAR</t>
  </si>
  <si>
    <t>Six Year Plan</t>
  </si>
  <si>
    <t>N/A</t>
  </si>
  <si>
    <t>CONSOLIDATION</t>
  </si>
  <si>
    <t>NO</t>
  </si>
  <si>
    <t>110 - Classroom</t>
  </si>
  <si>
    <t>EXPANSION</t>
  </si>
  <si>
    <t>YES</t>
  </si>
  <si>
    <t>120 - Training</t>
  </si>
  <si>
    <t>NEW SPACE</t>
  </si>
  <si>
    <t>270 - Laboratories</t>
  </si>
  <si>
    <t>RELOCATION</t>
  </si>
  <si>
    <t>26 (7/25-6/26)</t>
  </si>
  <si>
    <t>Request Type</t>
  </si>
  <si>
    <t>310 - Office - General</t>
  </si>
  <si>
    <t>27 (7/26-6/27)</t>
  </si>
  <si>
    <t>311 - Office - Administrative</t>
  </si>
  <si>
    <t>28 (7/27-6/28)</t>
  </si>
  <si>
    <t>STANDARD UP TO 20,000 SF</t>
  </si>
  <si>
    <t>312 - Office - Services</t>
  </si>
  <si>
    <t>29 (7/28-6/29)</t>
  </si>
  <si>
    <t>STANDARD GREATER THAN 20,000 SF</t>
  </si>
  <si>
    <t>313 - Office - Project</t>
  </si>
  <si>
    <t>TEMPORARY REQUEST</t>
  </si>
  <si>
    <t>314 - Office - Field</t>
  </si>
  <si>
    <t>EMERGENCY REQUEST</t>
  </si>
  <si>
    <t>350 - Conference</t>
  </si>
  <si>
    <t>420 - Library</t>
  </si>
  <si>
    <t>502 - Hearing</t>
  </si>
  <si>
    <t>590 - Other</t>
  </si>
  <si>
    <t>630 - Food Facility</t>
  </si>
  <si>
    <t>710 - IT Communication</t>
  </si>
  <si>
    <t>720 - Shop</t>
  </si>
  <si>
    <t>730 - Storage</t>
  </si>
  <si>
    <t>740 - Vehicle Storage</t>
  </si>
  <si>
    <t>800 - Health Care</t>
  </si>
  <si>
    <t>900 - Residential</t>
  </si>
  <si>
    <t>No</t>
  </si>
  <si>
    <t>Yes</t>
  </si>
  <si>
    <t>Reference Tables</t>
  </si>
  <si>
    <t>Telework Crosswalk 8-Hour Days</t>
  </si>
  <si>
    <t>User Type and (HRMS Telework EE Code)*</t>
  </si>
  <si>
    <r>
      <rPr>
        <b/>
        <sz val="11"/>
        <rFont val="Calibri"/>
        <family val="2"/>
        <scheme val="minor"/>
      </rPr>
      <t>MyPortal Telework Participation
(One Week Period)</t>
    </r>
  </si>
  <si>
    <t>9-Hour Days</t>
  </si>
  <si>
    <t>10-Hour Days</t>
  </si>
  <si>
    <t>MyPortal Telework Participation (One Week Period)</t>
  </si>
  <si>
    <t>8-Hour Days</t>
  </si>
  <si>
    <r>
      <rPr>
        <b/>
        <sz val="11"/>
        <rFont val="Calibri"/>
        <family val="2"/>
        <scheme val="minor"/>
      </rPr>
      <t>Planned Days in Office
(Every Two Weeks)</t>
    </r>
  </si>
  <si>
    <t>% in Office (Every Two Weeks)</t>
  </si>
  <si>
    <t>Planned Days in Office (Every Two Weeks)</t>
  </si>
  <si>
    <t>Fully Remote (EP9)</t>
  </si>
  <si>
    <t>Full time/Near full time remote</t>
  </si>
  <si>
    <t>0 regularly scheduled days</t>
  </si>
  <si>
    <t>Externally Mobile (EP8)</t>
  </si>
  <si>
    <t>Externally Mobile (EP7)</t>
  </si>
  <si>
    <t>Externally Mobile (EP6)**</t>
  </si>
  <si>
    <t>Resident (EP6)**</t>
  </si>
  <si>
    <t>Resident (EP5)</t>
  </si>
  <si>
    <t>Resident (EP0)</t>
  </si>
  <si>
    <t>Less than one day/ ad hoc</t>
  </si>
  <si>
    <t>Less than one day/ad hoc</t>
  </si>
  <si>
    <t>Resident (NP)</t>
  </si>
  <si>
    <t>Not Participating</t>
  </si>
  <si>
    <t>*Refer to the HRMS data definitions resource guide, Telework (EE), to view the Telework code definitions. Be aware that HRMS captures the time spent teleworking, whereas OFM Facilities Oversight policy refers to the time spent in the office.</t>
  </si>
  <si>
    <t xml:space="preserve">*HRMS Telework EE Code EP6 may be categized as Resident or Externally Mobile depending on the work schedule. </t>
  </si>
  <si>
    <t>Standards</t>
  </si>
  <si>
    <t>User space</t>
  </si>
  <si>
    <t>Conference/shared spaces</t>
  </si>
  <si>
    <t>Circulation=40% of spaces</t>
  </si>
  <si>
    <t>Building Services=15% total</t>
  </si>
  <si>
    <t>Rentable Square Footage Per User 
(rounded to next square foot)</t>
  </si>
  <si>
    <t>Sublease Information</t>
  </si>
  <si>
    <t>Receivable Income</t>
  </si>
  <si>
    <t>Section Three: Project Business Case, Alternatives and Impacts</t>
  </si>
  <si>
    <t>Section Seven: Cost Analysis</t>
  </si>
  <si>
    <r>
      <rPr>
        <sz val="11"/>
        <rFont val="Calibri"/>
        <family val="2"/>
        <scheme val="minor"/>
      </rPr>
      <t xml:space="preserve">Complete all areas of this form as thoroughly as possible, attach supporting documentation and submit to </t>
    </r>
    <r>
      <rPr>
        <u/>
        <sz val="11"/>
        <color theme="10"/>
        <rFont val="Calibri"/>
        <family val="2"/>
        <scheme val="minor"/>
      </rPr>
      <t>ofmfacilitiesoversig@ofm.wa.gov</t>
    </r>
    <r>
      <rPr>
        <sz val="11"/>
        <rFont val="Calibri"/>
        <family val="2"/>
        <scheme val="minor"/>
      </rPr>
      <t>. For more information, see instructions located on OFM's Space Request (MPD) page.</t>
    </r>
  </si>
  <si>
    <t>Total Facility Efficiency</t>
  </si>
  <si>
    <t xml:space="preserve">*These costs will automatically calculate with OFM cost assumptions once the proposed information is entered on the MPD Form.  </t>
  </si>
  <si>
    <r>
      <rPr>
        <b/>
        <sz val="14"/>
        <color theme="1"/>
        <rFont val="Calibri"/>
        <family val="2"/>
      </rPr>
      <t>State of Washington</t>
    </r>
    <r>
      <rPr>
        <b/>
        <sz val="12"/>
        <color theme="1"/>
        <rFont val="Calibri"/>
        <family val="2"/>
        <scheme val="minor"/>
      </rPr>
      <t xml:space="preserve">
Modified Pre-Design (MPD) Form
</t>
    </r>
    <r>
      <rPr>
        <b/>
        <sz val="10"/>
        <color theme="1"/>
        <rFont val="Calibri"/>
        <family val="2"/>
        <scheme val="minor"/>
      </rPr>
      <t xml:space="preserve"> Last updated: July 2025</t>
    </r>
  </si>
  <si>
    <r>
      <rPr>
        <sz val="11"/>
        <rFont val="Calibri"/>
        <family val="2"/>
        <scheme val="minor"/>
      </rPr>
      <t>Enter OFM recognized fund source code</t>
    </r>
    <r>
      <rPr>
        <u/>
        <sz val="11"/>
        <color theme="10"/>
        <rFont val="Calibri"/>
        <family val="2"/>
        <scheme val="minor"/>
      </rPr>
      <t xml:space="preserve">
</t>
    </r>
    <r>
      <rPr>
        <sz val="11"/>
        <rFont val="Calibri"/>
        <family val="2"/>
        <scheme val="minor"/>
      </rPr>
      <t xml:space="preserve">(use </t>
    </r>
    <r>
      <rPr>
        <u/>
        <sz val="11"/>
        <color theme="10"/>
        <rFont val="Calibri"/>
        <family val="2"/>
        <scheme val="minor"/>
      </rPr>
      <t>OFM Fund Reference</t>
    </r>
    <r>
      <rPr>
        <sz val="11"/>
        <rFont val="Calibri"/>
        <family val="2"/>
        <scheme val="minor"/>
      </rPr>
      <t>)</t>
    </r>
  </si>
  <si>
    <t xml:space="preserve">Is this a purchase or build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</si>
</sst>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m/d/yyyy;@"/>
    <numFmt numFmtId="165" formatCode="&quot;$&quot;#,##0"/>
    <numFmt numFmtId="166" formatCode="&quot;$&quot;#,##0.00"/>
    <numFmt numFmtId="167" formatCode="_(&quot;$&quot;* #,##0_);_(&quot;$&quot;* \(#,##0\);_(&quot;$&quot;* &quot;-&quot;??_);_(@_)"/>
  </numFmts>
  <fonts count="35"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i/>
      <sz val="11"/>
      <color theme="1"/>
      <name val="Calibri"/>
      <family val="2"/>
      <scheme val="minor"/>
    </font>
    <font>
      <b/>
      <sz val="11"/>
      <color theme="1"/>
      <name val="Calibri"/>
      <family val="2"/>
    </font>
    <font>
      <sz val="11"/>
      <color rgb="FFFF0000"/>
      <name val="Calibri"/>
      <family val="2"/>
      <scheme val="minor"/>
    </font>
    <font>
      <sz val="11"/>
      <name val="Calibri"/>
      <family val="2"/>
      <scheme val="minor"/>
    </font>
    <font>
      <sz val="12"/>
      <name val="Calibri"/>
      <family val="2"/>
      <scheme val="minor"/>
    </font>
    <font>
      <b/>
      <i/>
      <sz val="12"/>
      <color theme="1"/>
      <name val="Calibri"/>
      <family val="2"/>
      <scheme val="minor"/>
    </font>
    <font>
      <b/>
      <sz val="14"/>
      <color theme="1"/>
      <name val="Calibri"/>
      <family val="2"/>
    </font>
    <font>
      <u/>
      <sz val="11"/>
      <color theme="10"/>
      <name val="Calibri"/>
      <family val="2"/>
      <scheme val="minor"/>
    </font>
    <font>
      <b/>
      <sz val="12"/>
      <name val="Calibri"/>
      <family val="2"/>
      <scheme val="minor"/>
    </font>
    <font>
      <i/>
      <sz val="10"/>
      <color theme="1"/>
      <name val="Calibri"/>
      <family val="2"/>
      <scheme val="minor"/>
    </font>
    <font>
      <b/>
      <u/>
      <sz val="10"/>
      <color theme="1"/>
      <name val="Calibri"/>
      <family val="2"/>
      <scheme val="minor"/>
    </font>
    <font>
      <sz val="12"/>
      <color rgb="FFFF0000"/>
      <name val="Calibri"/>
      <family val="2"/>
      <scheme val="minor"/>
    </font>
    <font>
      <b/>
      <i/>
      <sz val="11"/>
      <color theme="1"/>
      <name val="Calibri"/>
      <family val="2"/>
      <scheme val="minor"/>
    </font>
    <font>
      <b/>
      <sz val="12"/>
      <color rgb="FFFF0000"/>
      <name val="Calibri"/>
      <family val="2"/>
      <scheme val="minor"/>
    </font>
    <font>
      <b/>
      <sz val="11"/>
      <name val="Calibri"/>
      <family val="2"/>
      <scheme val="minor"/>
    </font>
    <font>
      <sz val="10"/>
      <name val="Calibri"/>
      <family val="2"/>
      <scheme val="minor"/>
    </font>
    <font>
      <b/>
      <sz val="11"/>
      <color rgb="FFFF0000"/>
      <name val="Calibri"/>
      <family val="2"/>
      <scheme val="minor"/>
    </font>
    <font>
      <sz val="7"/>
      <color rgb="FF575757"/>
      <name val="Open Sans"/>
      <family val="2"/>
    </font>
    <font>
      <b/>
      <u/>
      <sz val="11"/>
      <color theme="10"/>
      <name val="Calibri"/>
      <family val="2"/>
      <scheme val="minor"/>
    </font>
    <font>
      <sz val="10"/>
      <color rgb="FF000000"/>
      <name val="Times New Roman"/>
      <family val="1"/>
    </font>
    <font>
      <b/>
      <sz val="20"/>
      <name val="Calibri"/>
      <family val="2"/>
      <scheme val="minor"/>
    </font>
    <font>
      <i/>
      <sz val="11"/>
      <name val="Calibri"/>
      <family val="2"/>
      <scheme val="minor"/>
    </font>
    <font>
      <i/>
      <sz val="9"/>
      <color theme="1"/>
      <name val="Calibri"/>
      <family val="2"/>
      <scheme val="minor"/>
    </font>
    <font>
      <b/>
      <u/>
      <sz val="11"/>
      <color theme="1"/>
      <name val="Calibri"/>
      <family val="2"/>
      <scheme val="minor"/>
    </font>
    <font>
      <sz val="11"/>
      <color theme="1"/>
      <name val="Arial"/>
      <family val="2"/>
    </font>
    <font>
      <sz val="10"/>
      <name val="Arial"/>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65"/>
        <bgColor indexed="64"/>
      </patternFill>
    </fill>
    <fill>
      <patternFill patternType="solid">
        <fgColor theme="2" tint="-9.9978637043366805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thin">
        <color rgb="FF000000"/>
      </top>
      <bottom/>
      <diagonal/>
    </border>
  </borders>
  <cellStyleXfs count="11">
    <xf numFmtId="0" fontId="0" fillId="0" borderId="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7" fillId="0" borderId="0"/>
    <xf numFmtId="0" fontId="1" fillId="0" borderId="0"/>
    <xf numFmtId="0" fontId="32" fillId="0" borderId="0"/>
    <xf numFmtId="43" fontId="1" fillId="0" borderId="0" applyFont="0" applyFill="0" applyBorder="0" applyAlignment="0" applyProtection="0"/>
    <xf numFmtId="43" fontId="1" fillId="0" borderId="0" applyFont="0" applyFill="0" applyBorder="0" applyAlignment="0" applyProtection="0"/>
    <xf numFmtId="0" fontId="33" fillId="0" borderId="0"/>
  </cellStyleXfs>
  <cellXfs count="388">
    <xf numFmtId="0" fontId="0" fillId="0" borderId="0" xfId="0"/>
    <xf numFmtId="3" fontId="0" fillId="2" borderId="1" xfId="1" applyNumberFormat="1" applyFont="1" applyFill="1" applyBorder="1" applyAlignment="1" applyProtection="1">
      <protection hidden="1"/>
    </xf>
    <xf numFmtId="3" fontId="0" fillId="2" borderId="0" xfId="0" applyNumberFormat="1" applyFill="1" applyProtection="1">
      <protection hidden="1"/>
    </xf>
    <xf numFmtId="0" fontId="0" fillId="2" borderId="0" xfId="0" applyFill="1" applyProtection="1">
      <protection hidden="1"/>
    </xf>
    <xf numFmtId="0" fontId="0" fillId="0" borderId="0" xfId="0" applyProtection="1">
      <protection hidden="1"/>
    </xf>
    <xf numFmtId="1" fontId="0" fillId="2" borderId="0" xfId="0" applyNumberFormat="1" applyFill="1" applyProtection="1">
      <protection hidden="1"/>
    </xf>
    <xf numFmtId="0" fontId="3" fillId="2" borderId="0" xfId="0" applyFont="1" applyFill="1" applyAlignment="1" applyProtection="1">
      <alignment horizontal="center"/>
      <protection hidden="1"/>
    </xf>
    <xf numFmtId="3" fontId="0" fillId="3" borderId="1" xfId="1" applyNumberFormat="1" applyFont="1" applyFill="1" applyBorder="1" applyAlignment="1" applyProtection="1">
      <alignment horizontal="right"/>
      <protection locked="0"/>
    </xf>
    <xf numFmtId="0" fontId="4" fillId="0" borderId="10" xfId="0" applyFont="1" applyBorder="1" applyAlignment="1" applyProtection="1">
      <alignment horizontal="right"/>
      <protection hidden="1"/>
    </xf>
    <xf numFmtId="49" fontId="0" fillId="0" borderId="0" xfId="1" applyNumberFormat="1" applyFont="1" applyFill="1" applyBorder="1" applyAlignment="1" applyProtection="1">
      <alignment horizontal="center"/>
      <protection hidden="1"/>
    </xf>
    <xf numFmtId="3" fontId="0" fillId="0" borderId="0" xfId="1" applyNumberFormat="1" applyFont="1" applyFill="1" applyBorder="1" applyAlignment="1" applyProtection="1">
      <alignment horizontal="center"/>
      <protection hidden="1"/>
    </xf>
    <xf numFmtId="9" fontId="0" fillId="0" borderId="1" xfId="3" applyFont="1" applyFill="1" applyBorder="1" applyAlignment="1" applyProtection="1">
      <protection hidden="1"/>
    </xf>
    <xf numFmtId="3" fontId="6" fillId="0" borderId="1" xfId="0" applyNumberFormat="1" applyFont="1" applyBorder="1" applyProtection="1">
      <protection hidden="1"/>
    </xf>
    <xf numFmtId="0" fontId="10" fillId="0" borderId="0" xfId="0" applyFont="1" applyProtection="1">
      <protection hidden="1"/>
    </xf>
    <xf numFmtId="0" fontId="8" fillId="0" borderId="0" xfId="0" applyFont="1" applyProtection="1">
      <protection hidden="1"/>
    </xf>
    <xf numFmtId="0" fontId="0" fillId="0" borderId="0" xfId="0" applyAlignment="1" applyProtection="1">
      <alignment horizontal="center" vertical="center"/>
      <protection hidden="1"/>
    </xf>
    <xf numFmtId="166" fontId="0" fillId="0" borderId="1" xfId="4" applyNumberFormat="1" applyFont="1" applyFill="1" applyBorder="1" applyAlignment="1" applyProtection="1">
      <alignment horizontal="center"/>
      <protection hidden="1"/>
    </xf>
    <xf numFmtId="0" fontId="6" fillId="0" borderId="0" xfId="0" applyFont="1" applyProtection="1">
      <protection hidden="1"/>
    </xf>
    <xf numFmtId="0" fontId="6" fillId="0" borderId="0" xfId="0" applyFont="1" applyAlignment="1" applyProtection="1">
      <alignment wrapText="1"/>
      <protection hidden="1"/>
    </xf>
    <xf numFmtId="9" fontId="0" fillId="0" borderId="0" xfId="3" applyFont="1" applyFill="1" applyBorder="1" applyAlignment="1" applyProtection="1">
      <protection hidden="1"/>
    </xf>
    <xf numFmtId="9" fontId="0" fillId="0" borderId="0" xfId="3" applyFont="1" applyFill="1" applyBorder="1" applyAlignment="1" applyProtection="1">
      <alignment vertical="center" wrapText="1"/>
      <protection hidden="1"/>
    </xf>
    <xf numFmtId="9" fontId="6" fillId="0" borderId="0" xfId="3" applyFont="1" applyFill="1" applyBorder="1" applyAlignment="1" applyProtection="1">
      <protection hidden="1"/>
    </xf>
    <xf numFmtId="1" fontId="9" fillId="0" borderId="0" xfId="0" applyNumberFormat="1" applyFont="1" applyAlignment="1" applyProtection="1">
      <alignment horizontal="center" vertical="center" wrapText="1"/>
      <protection hidden="1"/>
    </xf>
    <xf numFmtId="3" fontId="0" fillId="0" borderId="0" xfId="0" applyNumberFormat="1" applyAlignment="1" applyProtection="1">
      <alignment horizontal="right"/>
      <protection hidden="1"/>
    </xf>
    <xf numFmtId="3" fontId="6" fillId="0" borderId="0" xfId="0" applyNumberFormat="1" applyFont="1" applyAlignment="1" applyProtection="1">
      <alignment horizontal="right"/>
      <protection hidden="1"/>
    </xf>
    <xf numFmtId="49" fontId="10" fillId="0" borderId="0" xfId="0" applyNumberFormat="1" applyFont="1" applyProtection="1">
      <protection hidden="1"/>
    </xf>
    <xf numFmtId="0" fontId="10" fillId="0" borderId="0" xfId="0" applyFont="1" applyAlignment="1" applyProtection="1">
      <alignment horizontal="center" vertical="center"/>
      <protection hidden="1"/>
    </xf>
    <xf numFmtId="0" fontId="21" fillId="0" borderId="0" xfId="0" applyFont="1" applyAlignment="1" applyProtection="1">
      <alignment horizontal="left" vertical="center" wrapText="1"/>
      <protection hidden="1"/>
    </xf>
    <xf numFmtId="0" fontId="19" fillId="0" borderId="0" xfId="0" applyFont="1" applyProtection="1">
      <protection hidden="1"/>
    </xf>
    <xf numFmtId="0" fontId="21" fillId="0" borderId="0" xfId="0" applyFont="1" applyAlignment="1" applyProtection="1">
      <alignment horizontal="center"/>
      <protection hidden="1"/>
    </xf>
    <xf numFmtId="0" fontId="24" fillId="0" borderId="0" xfId="0" applyFont="1" applyProtection="1">
      <protection hidden="1"/>
    </xf>
    <xf numFmtId="3" fontId="0" fillId="0" borderId="0" xfId="1" applyNumberFormat="1" applyFont="1" applyFill="1" applyBorder="1" applyAlignment="1" applyProtection="1">
      <protection hidden="1"/>
    </xf>
    <xf numFmtId="0" fontId="4" fillId="0" borderId="0" xfId="0" applyFont="1" applyProtection="1">
      <protection hidden="1"/>
    </xf>
    <xf numFmtId="0" fontId="4" fillId="0" borderId="0" xfId="0" applyFont="1" applyAlignment="1" applyProtection="1">
      <alignment horizontal="right"/>
      <protection hidden="1"/>
    </xf>
    <xf numFmtId="3" fontId="4" fillId="0" borderId="0" xfId="1" applyNumberFormat="1" applyFont="1" applyFill="1" applyBorder="1" applyAlignment="1" applyProtection="1">
      <alignment horizontal="right"/>
      <protection hidden="1"/>
    </xf>
    <xf numFmtId="0" fontId="0" fillId="0" borderId="0" xfId="0" applyAlignment="1" applyProtection="1">
      <alignment horizontal="left"/>
      <protection hidden="1"/>
    </xf>
    <xf numFmtId="9" fontId="0" fillId="0" borderId="1" xfId="3" applyFont="1" applyFill="1" applyBorder="1" applyAlignment="1" applyProtection="1">
      <alignment vertical="center" wrapText="1"/>
      <protection hidden="1"/>
    </xf>
    <xf numFmtId="9" fontId="6" fillId="0" borderId="1" xfId="3" applyFont="1" applyFill="1" applyBorder="1" applyAlignment="1" applyProtection="1">
      <protection hidden="1"/>
    </xf>
    <xf numFmtId="1" fontId="0" fillId="0" borderId="0" xfId="0" applyNumberFormat="1" applyAlignment="1" applyProtection="1">
      <alignment horizontal="left"/>
      <protection hidden="1"/>
    </xf>
    <xf numFmtId="0" fontId="3" fillId="0" borderId="0" xfId="0" applyFont="1" applyProtection="1">
      <protection hidden="1"/>
    </xf>
    <xf numFmtId="0" fontId="2" fillId="0" borderId="0" xfId="0" applyFont="1" applyAlignment="1" applyProtection="1">
      <alignment horizontal="center"/>
      <protection hidden="1"/>
    </xf>
    <xf numFmtId="1" fontId="0" fillId="0" borderId="0" xfId="0" applyNumberFormat="1" applyAlignment="1" applyProtection="1">
      <alignment horizontal="center"/>
      <protection hidden="1"/>
    </xf>
    <xf numFmtId="0" fontId="0" fillId="0" borderId="0" xfId="0" applyAlignment="1" applyProtection="1">
      <alignment wrapText="1"/>
      <protection hidden="1"/>
    </xf>
    <xf numFmtId="0" fontId="0" fillId="0" borderId="0" xfId="0" applyAlignment="1" applyProtection="1">
      <alignment horizontal="center"/>
      <protection hidden="1"/>
    </xf>
    <xf numFmtId="3" fontId="0" fillId="0" borderId="1" xfId="0" applyNumberFormat="1" applyBorder="1" applyAlignment="1" applyProtection="1">
      <alignment horizontal="center"/>
      <protection hidden="1"/>
    </xf>
    <xf numFmtId="0" fontId="2" fillId="0" borderId="0" xfId="0" applyFont="1" applyProtection="1">
      <protection hidden="1"/>
    </xf>
    <xf numFmtId="14" fontId="0" fillId="0" borderId="0" xfId="0" applyNumberFormat="1" applyProtection="1">
      <protection hidden="1"/>
    </xf>
    <xf numFmtId="0" fontId="15" fillId="0" borderId="0" xfId="2" applyFill="1" applyProtection="1">
      <protection hidden="1"/>
    </xf>
    <xf numFmtId="166" fontId="0" fillId="0" borderId="1" xfId="0" applyNumberFormat="1" applyBorder="1" applyProtection="1">
      <protection hidden="1"/>
    </xf>
    <xf numFmtId="3" fontId="0" fillId="3" borderId="1" xfId="0" applyNumberFormat="1" applyFill="1" applyBorder="1" applyProtection="1">
      <protection locked="0"/>
    </xf>
    <xf numFmtId="165" fontId="5" fillId="0" borderId="1" xfId="0" applyNumberFormat="1" applyFont="1" applyBorder="1" applyAlignment="1" applyProtection="1">
      <alignment horizontal="center" vertical="center" wrapText="1"/>
      <protection hidden="1"/>
    </xf>
    <xf numFmtId="166" fontId="5" fillId="0" borderId="1" xfId="0" applyNumberFormat="1" applyFont="1" applyBorder="1" applyAlignment="1" applyProtection="1">
      <alignment horizontal="center" vertical="center" wrapText="1"/>
      <protection hidden="1"/>
    </xf>
    <xf numFmtId="1" fontId="0" fillId="0" borderId="0" xfId="0" applyNumberFormat="1" applyAlignment="1">
      <alignment horizontal="center"/>
    </xf>
    <xf numFmtId="49" fontId="0" fillId="0" borderId="0" xfId="0" applyNumberFormat="1" applyAlignment="1">
      <alignment horizontal="left"/>
    </xf>
    <xf numFmtId="9" fontId="0" fillId="0" borderId="0" xfId="1" applyNumberFormat="1" applyFont="1" applyFill="1" applyBorder="1" applyAlignment="1" applyProtection="1">
      <alignment horizontal="center"/>
    </xf>
    <xf numFmtId="0" fontId="2" fillId="0" borderId="0" xfId="0" applyFont="1" applyAlignment="1">
      <alignment horizontal="center"/>
    </xf>
    <xf numFmtId="164" fontId="11" fillId="0" borderId="0" xfId="0" applyNumberFormat="1" applyFont="1" applyAlignment="1">
      <alignment horizontal="center"/>
    </xf>
    <xf numFmtId="49" fontId="0" fillId="0" borderId="0" xfId="0" applyNumberFormat="1"/>
    <xf numFmtId="0" fontId="0" fillId="0" borderId="0" xfId="0" applyAlignment="1">
      <alignment horizontal="left"/>
    </xf>
    <xf numFmtId="0" fontId="0" fillId="0" borderId="0" xfId="0" applyAlignment="1">
      <alignment horizontal="center"/>
    </xf>
    <xf numFmtId="0" fontId="0" fillId="5" borderId="0" xfId="0" applyFill="1" applyAlignment="1">
      <alignment horizontal="center" vertical="top" wrapText="1"/>
    </xf>
    <xf numFmtId="1" fontId="0" fillId="0" borderId="0" xfId="0" applyNumberFormat="1"/>
    <xf numFmtId="0" fontId="7" fillId="0" borderId="0" xfId="0" applyFont="1" applyAlignment="1">
      <alignment horizontal="center" vertical="center"/>
    </xf>
    <xf numFmtId="0" fontId="13" fillId="0" borderId="0" xfId="0" applyFont="1" applyAlignment="1">
      <alignment horizontal="center" vertical="center"/>
    </xf>
    <xf numFmtId="0" fontId="25" fillId="0" borderId="0" xfId="0" applyFont="1"/>
    <xf numFmtId="3" fontId="0" fillId="0" borderId="0" xfId="0" applyNumberFormat="1" applyAlignment="1" applyProtection="1">
      <alignment horizontal="center" vertical="center"/>
      <protection hidden="1"/>
    </xf>
    <xf numFmtId="0" fontId="17" fillId="0" borderId="0" xfId="0" applyFont="1" applyProtection="1">
      <protection hidden="1"/>
    </xf>
    <xf numFmtId="3" fontId="0" fillId="0" borderId="0" xfId="0" applyNumberFormat="1" applyAlignment="1" applyProtection="1">
      <alignment horizontal="center"/>
      <protection hidden="1"/>
    </xf>
    <xf numFmtId="3" fontId="0" fillId="0" borderId="0" xfId="0" applyNumberFormat="1" applyAlignment="1">
      <alignment horizontal="center" vertical="center"/>
    </xf>
    <xf numFmtId="49" fontId="0" fillId="0" borderId="0" xfId="0" applyNumberFormat="1" applyAlignment="1" applyProtection="1">
      <alignment horizontal="left"/>
      <protection hidden="1"/>
    </xf>
    <xf numFmtId="0" fontId="8"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0" fillId="0" borderId="0" xfId="0" applyAlignment="1" applyProtection="1">
      <alignment vertical="center"/>
      <protection hidden="1"/>
    </xf>
    <xf numFmtId="0" fontId="11" fillId="0" borderId="0" xfId="0" applyFont="1" applyProtection="1">
      <protection hidden="1"/>
    </xf>
    <xf numFmtId="0" fontId="22" fillId="0" borderId="0" xfId="0" applyFont="1" applyAlignment="1" applyProtection="1">
      <alignment horizontal="center" vertical="center"/>
      <protection hidden="1"/>
    </xf>
    <xf numFmtId="49" fontId="11" fillId="0" borderId="0" xfId="1" applyNumberFormat="1" applyFont="1" applyFill="1" applyBorder="1" applyAlignment="1" applyProtection="1">
      <alignment horizontal="center"/>
      <protection hidden="1"/>
    </xf>
    <xf numFmtId="9" fontId="11" fillId="0" borderId="0" xfId="1" applyNumberFormat="1" applyFont="1" applyFill="1" applyBorder="1" applyAlignment="1" applyProtection="1">
      <alignment horizontal="center"/>
      <protection hidden="1"/>
    </xf>
    <xf numFmtId="3" fontId="11" fillId="0" borderId="0" xfId="1" applyNumberFormat="1" applyFont="1" applyFill="1" applyBorder="1" applyAlignment="1" applyProtection="1">
      <alignment horizontal="center"/>
      <protection hidden="1"/>
    </xf>
    <xf numFmtId="3" fontId="11" fillId="0" borderId="1" xfId="0" applyNumberFormat="1" applyFont="1" applyBorder="1" applyAlignment="1" applyProtection="1">
      <alignment horizontal="right"/>
      <protection hidden="1"/>
    </xf>
    <xf numFmtId="3" fontId="11" fillId="0" borderId="23" xfId="0" applyNumberFormat="1" applyFont="1" applyBorder="1" applyAlignment="1" applyProtection="1">
      <alignment horizontal="right"/>
      <protection hidden="1"/>
    </xf>
    <xf numFmtId="3" fontId="22" fillId="0" borderId="24" xfId="0" applyNumberFormat="1" applyFont="1" applyBorder="1" applyAlignment="1" applyProtection="1">
      <alignment horizontal="right"/>
      <protection hidden="1"/>
    </xf>
    <xf numFmtId="3" fontId="22" fillId="0" borderId="25" xfId="0" applyNumberFormat="1" applyFont="1" applyBorder="1" applyAlignment="1" applyProtection="1">
      <alignment horizontal="right"/>
      <protection hidden="1"/>
    </xf>
    <xf numFmtId="165" fontId="22" fillId="0" borderId="37" xfId="0" applyNumberFormat="1" applyFont="1" applyBorder="1" applyAlignment="1" applyProtection="1">
      <alignment horizontal="center" vertical="center" wrapText="1"/>
      <protection hidden="1"/>
    </xf>
    <xf numFmtId="166" fontId="22" fillId="0" borderId="37" xfId="0" applyNumberFormat="1" applyFont="1" applyBorder="1" applyAlignment="1" applyProtection="1">
      <alignment horizontal="center" vertical="center" wrapText="1"/>
      <protection hidden="1"/>
    </xf>
    <xf numFmtId="166" fontId="22" fillId="0" borderId="40" xfId="0" applyNumberFormat="1" applyFont="1" applyBorder="1" applyAlignment="1" applyProtection="1">
      <alignment horizontal="center" vertical="center" wrapText="1"/>
      <protection hidden="1"/>
    </xf>
    <xf numFmtId="165" fontId="11" fillId="0" borderId="25" xfId="0" applyNumberFormat="1" applyFont="1" applyBorder="1" applyAlignment="1" applyProtection="1">
      <alignment horizontal="right"/>
      <protection hidden="1"/>
    </xf>
    <xf numFmtId="0" fontId="30" fillId="2" borderId="0" xfId="0" applyFont="1" applyFill="1" applyProtection="1">
      <protection hidden="1"/>
    </xf>
    <xf numFmtId="166" fontId="0" fillId="0" borderId="0" xfId="0" applyNumberFormat="1" applyAlignment="1" applyProtection="1">
      <alignment horizontal="center"/>
      <protection hidden="1"/>
    </xf>
    <xf numFmtId="49" fontId="0" fillId="0" borderId="0" xfId="0" applyNumberFormat="1" applyAlignment="1" applyProtection="1">
      <alignment horizontal="left" vertical="top" wrapText="1"/>
      <protection locked="0"/>
    </xf>
    <xf numFmtId="49" fontId="0" fillId="0" borderId="0" xfId="0" applyNumberFormat="1" applyAlignment="1" applyProtection="1">
      <alignment horizontal="right" vertical="top"/>
      <protection locked="0"/>
    </xf>
    <xf numFmtId="165" fontId="0" fillId="0" borderId="1" xfId="4" applyNumberFormat="1" applyFont="1" applyFill="1" applyBorder="1" applyAlignment="1" applyProtection="1">
      <alignment horizontal="center"/>
      <protection hidden="1"/>
    </xf>
    <xf numFmtId="165" fontId="0" fillId="0" borderId="1" xfId="4" applyNumberFormat="1" applyFont="1" applyBorder="1" applyAlignment="1" applyProtection="1">
      <alignment horizontal="center"/>
      <protection hidden="1"/>
    </xf>
    <xf numFmtId="1" fontId="6" fillId="0" borderId="0" xfId="0" applyNumberFormat="1" applyFont="1" applyAlignment="1" applyProtection="1">
      <alignment horizontal="right"/>
      <protection hidden="1"/>
    </xf>
    <xf numFmtId="0" fontId="3" fillId="0" borderId="1" xfId="0" applyFont="1" applyBorder="1" applyAlignment="1">
      <alignment horizontal="center" vertical="center"/>
    </xf>
    <xf numFmtId="0" fontId="11" fillId="0" borderId="0" xfId="5" applyFont="1" applyAlignment="1" applyProtection="1">
      <alignment wrapText="1"/>
      <protection hidden="1"/>
    </xf>
    <xf numFmtId="0" fontId="11" fillId="0" borderId="0" xfId="5" applyFont="1" applyAlignment="1" applyProtection="1">
      <alignment horizontal="left" vertical="top"/>
      <protection hidden="1"/>
    </xf>
    <xf numFmtId="0" fontId="22" fillId="0" borderId="50" xfId="5" applyFont="1" applyBorder="1" applyAlignment="1" applyProtection="1">
      <alignment horizontal="center" vertical="top" wrapText="1"/>
      <protection hidden="1"/>
    </xf>
    <xf numFmtId="0" fontId="22" fillId="0" borderId="67" xfId="5" applyFont="1" applyBorder="1" applyAlignment="1" applyProtection="1">
      <alignment horizontal="center" vertical="top" wrapText="1"/>
      <protection hidden="1"/>
    </xf>
    <xf numFmtId="0" fontId="11" fillId="0" borderId="0" xfId="5" applyFont="1" applyAlignment="1" applyProtection="1">
      <alignment vertical="center" wrapText="1"/>
      <protection hidden="1"/>
    </xf>
    <xf numFmtId="9" fontId="11" fillId="0" borderId="1" xfId="5" applyNumberFormat="1" applyFont="1" applyBorder="1" applyAlignment="1" applyProtection="1">
      <alignment horizontal="center" vertical="top"/>
      <protection hidden="1"/>
    </xf>
    <xf numFmtId="9" fontId="11" fillId="0" borderId="23" xfId="5" applyNumberFormat="1" applyFont="1" applyBorder="1" applyAlignment="1" applyProtection="1">
      <alignment horizontal="center" vertical="top"/>
      <protection hidden="1"/>
    </xf>
    <xf numFmtId="9" fontId="11" fillId="0" borderId="24" xfId="5" applyNumberFormat="1" applyFont="1" applyBorder="1" applyAlignment="1" applyProtection="1">
      <alignment horizontal="center" vertical="top"/>
      <protection hidden="1"/>
    </xf>
    <xf numFmtId="9" fontId="11" fillId="0" borderId="25" xfId="5" applyNumberFormat="1" applyFont="1" applyBorder="1" applyAlignment="1" applyProtection="1">
      <alignment horizontal="center" vertical="top"/>
      <protection hidden="1"/>
    </xf>
    <xf numFmtId="0" fontId="29" fillId="0" borderId="0" xfId="5" applyFont="1" applyAlignment="1" applyProtection="1">
      <alignment horizontal="left" vertical="top"/>
      <protection hidden="1"/>
    </xf>
    <xf numFmtId="14" fontId="0" fillId="3" borderId="1" xfId="1" applyNumberFormat="1" applyFont="1" applyFill="1" applyBorder="1" applyAlignment="1" applyProtection="1">
      <alignment horizontal="center"/>
      <protection locked="0"/>
    </xf>
    <xf numFmtId="49" fontId="0" fillId="0" borderId="0" xfId="0" applyNumberFormat="1" applyProtection="1">
      <protection locked="0"/>
    </xf>
    <xf numFmtId="0" fontId="3" fillId="0" borderId="0" xfId="0" applyFont="1" applyAlignment="1" applyProtection="1">
      <alignment horizontal="center"/>
      <protection hidden="1"/>
    </xf>
    <xf numFmtId="49" fontId="0" fillId="3" borderId="1" xfId="0" applyNumberFormat="1" applyFill="1" applyBorder="1" applyAlignment="1" applyProtection="1">
      <alignment horizontal="center"/>
      <protection locked="0"/>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center"/>
      <protection hidden="1"/>
    </xf>
    <xf numFmtId="3" fontId="0" fillId="3" borderId="1" xfId="0" applyNumberFormat="1" applyFill="1" applyBorder="1" applyAlignment="1" applyProtection="1">
      <alignment horizontal="center" vertical="center"/>
      <protection locked="0"/>
    </xf>
    <xf numFmtId="0" fontId="0" fillId="0" borderId="0" xfId="0" applyAlignment="1" applyProtection="1">
      <alignment horizontal="right"/>
      <protection hidden="1"/>
    </xf>
    <xf numFmtId="0" fontId="11" fillId="0" borderId="0" xfId="0" applyFont="1" applyAlignment="1" applyProtection="1">
      <alignment horizontal="right"/>
      <protection hidden="1"/>
    </xf>
    <xf numFmtId="0" fontId="0" fillId="0" borderId="0" xfId="0" applyAlignment="1" applyProtection="1">
      <alignment horizontal="left" wrapText="1"/>
      <protection hidden="1"/>
    </xf>
    <xf numFmtId="0" fontId="3" fillId="0" borderId="0" xfId="0" applyFont="1" applyAlignment="1" applyProtection="1">
      <alignment horizontal="left" vertical="center" wrapText="1"/>
      <protection hidden="1"/>
    </xf>
    <xf numFmtId="0" fontId="6" fillId="0" borderId="0" xfId="0" applyFont="1" applyAlignment="1" applyProtection="1">
      <alignment horizontal="left"/>
      <protection hidden="1"/>
    </xf>
    <xf numFmtId="0" fontId="3" fillId="0" borderId="0" xfId="0" applyFont="1" applyAlignment="1" applyProtection="1">
      <alignment horizontal="right" wrapText="1"/>
      <protection hidden="1"/>
    </xf>
    <xf numFmtId="0" fontId="3" fillId="0" borderId="5" xfId="0" applyFont="1" applyBorder="1" applyAlignment="1" applyProtection="1">
      <alignment horizontal="center"/>
      <protection hidden="1"/>
    </xf>
    <xf numFmtId="0" fontId="2" fillId="0" borderId="0" xfId="0" applyFont="1" applyAlignment="1" applyProtection="1">
      <alignment horizontal="right"/>
      <protection hidden="1"/>
    </xf>
    <xf numFmtId="0" fontId="12" fillId="0" borderId="0" xfId="0" applyFont="1" applyAlignment="1" applyProtection="1">
      <alignment horizontal="right"/>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protection hidden="1"/>
    </xf>
    <xf numFmtId="0" fontId="5" fillId="0" borderId="1" xfId="0" applyFont="1" applyBorder="1" applyAlignment="1" applyProtection="1">
      <alignment horizontal="center" vertical="center" wrapText="1"/>
      <protection hidden="1"/>
    </xf>
    <xf numFmtId="0" fontId="22" fillId="0" borderId="37" xfId="0" applyFont="1" applyBorder="1" applyAlignment="1" applyProtection="1">
      <alignment horizontal="center" vertical="center" wrapText="1"/>
      <protection hidden="1"/>
    </xf>
    <xf numFmtId="49" fontId="0" fillId="3" borderId="13" xfId="0" applyNumberFormat="1" applyFill="1" applyBorder="1" applyAlignment="1" applyProtection="1">
      <alignment horizontal="center"/>
      <protection locked="0"/>
    </xf>
    <xf numFmtId="3" fontId="0" fillId="3" borderId="13" xfId="1" applyNumberFormat="1" applyFont="1" applyFill="1" applyBorder="1" applyAlignment="1" applyProtection="1">
      <alignment horizontal="right"/>
      <protection locked="0"/>
    </xf>
    <xf numFmtId="14" fontId="0" fillId="3" borderId="13" xfId="1" applyNumberFormat="1" applyFont="1" applyFill="1" applyBorder="1" applyAlignment="1" applyProtection="1">
      <alignment horizontal="center"/>
      <protection locked="0"/>
    </xf>
    <xf numFmtId="166" fontId="0" fillId="0" borderId="0" xfId="0" applyNumberFormat="1" applyProtection="1">
      <protection hidden="1"/>
    </xf>
    <xf numFmtId="166" fontId="0" fillId="0" borderId="14" xfId="4" applyNumberFormat="1" applyFont="1" applyFill="1" applyBorder="1" applyProtection="1">
      <protection hidden="1"/>
    </xf>
    <xf numFmtId="166" fontId="0" fillId="3" borderId="1" xfId="0" applyNumberFormat="1" applyFill="1" applyBorder="1" applyProtection="1">
      <protection locked="0"/>
    </xf>
    <xf numFmtId="49" fontId="0" fillId="0" borderId="0" xfId="0" applyNumberFormat="1" applyAlignment="1" applyProtection="1">
      <alignment horizontal="center"/>
      <protection locked="0"/>
    </xf>
    <xf numFmtId="167" fontId="11" fillId="0" borderId="0" xfId="4" applyNumberFormat="1" applyFont="1" applyProtection="1">
      <protection hidden="1"/>
    </xf>
    <xf numFmtId="165" fontId="11" fillId="0" borderId="24" xfId="0" applyNumberFormat="1" applyFont="1" applyBorder="1" applyAlignment="1" applyProtection="1">
      <alignment horizontal="right"/>
      <protection hidden="1"/>
    </xf>
    <xf numFmtId="0" fontId="29" fillId="0" borderId="0" xfId="0" applyFont="1" applyProtection="1">
      <protection hidden="1"/>
    </xf>
    <xf numFmtId="0" fontId="6" fillId="0" borderId="0" xfId="0" applyFont="1" applyAlignment="1" applyProtection="1">
      <alignment horizontal="right"/>
      <protection hidden="1"/>
    </xf>
    <xf numFmtId="49" fontId="11" fillId="3" borderId="1" xfId="0" applyNumberFormat="1" applyFont="1" applyFill="1" applyBorder="1" applyAlignment="1" applyProtection="1">
      <alignment horizontal="left"/>
      <protection locked="0" hidden="1"/>
    </xf>
    <xf numFmtId="166" fontId="0" fillId="3" borderId="1" xfId="1" applyNumberFormat="1" applyFont="1" applyFill="1" applyBorder="1" applyAlignment="1" applyProtection="1">
      <alignment horizontal="center"/>
      <protection locked="0"/>
    </xf>
    <xf numFmtId="14" fontId="11" fillId="3" borderId="1" xfId="0" applyNumberFormat="1" applyFont="1" applyFill="1" applyBorder="1" applyAlignment="1" applyProtection="1">
      <alignment horizontal="left"/>
      <protection locked="0"/>
    </xf>
    <xf numFmtId="1" fontId="11" fillId="3" borderId="1" xfId="0" applyNumberFormat="1" applyFont="1" applyFill="1" applyBorder="1" applyAlignment="1" applyProtection="1">
      <alignment horizontal="left"/>
      <protection locked="0"/>
    </xf>
    <xf numFmtId="165" fontId="0" fillId="3" borderId="1" xfId="0" applyNumberFormat="1" applyFill="1" applyBorder="1" applyAlignment="1" applyProtection="1">
      <alignment horizontal="right"/>
      <protection locked="0"/>
    </xf>
    <xf numFmtId="6" fontId="0" fillId="3" borderId="1" xfId="0" applyNumberFormat="1" applyFill="1" applyBorder="1" applyAlignment="1" applyProtection="1">
      <alignment horizontal="center" wrapText="1"/>
      <protection locked="0"/>
    </xf>
    <xf numFmtId="49" fontId="4" fillId="0" borderId="0" xfId="0" applyNumberFormat="1" applyFont="1" applyAlignment="1" applyProtection="1">
      <alignment horizontal="right"/>
      <protection hidden="1"/>
    </xf>
    <xf numFmtId="0" fontId="6" fillId="2" borderId="0" xfId="0" applyFont="1" applyFill="1" applyAlignment="1" applyProtection="1">
      <alignment horizontal="center" wrapText="1"/>
      <protection hidden="1"/>
    </xf>
    <xf numFmtId="0" fontId="6" fillId="0" borderId="0" xfId="0" applyFont="1" applyAlignment="1" applyProtection="1">
      <alignment horizontal="center" wrapText="1"/>
      <protection hidden="1"/>
    </xf>
    <xf numFmtId="0" fontId="6" fillId="0" borderId="5" xfId="0" applyFont="1" applyBorder="1" applyAlignment="1" applyProtection="1">
      <alignment horizontal="center" wrapText="1"/>
      <protection hidden="1"/>
    </xf>
    <xf numFmtId="49" fontId="11" fillId="3" borderId="2" xfId="0" applyNumberFormat="1" applyFont="1" applyFill="1" applyBorder="1" applyAlignment="1" applyProtection="1">
      <alignment horizontal="center"/>
      <protection locked="0"/>
    </xf>
    <xf numFmtId="49" fontId="11" fillId="3" borderId="3" xfId="0" applyNumberFormat="1" applyFont="1" applyFill="1" applyBorder="1" applyAlignment="1" applyProtection="1">
      <alignment horizontal="center"/>
      <protection locked="0"/>
    </xf>
    <xf numFmtId="49" fontId="11" fillId="3" borderId="4" xfId="0" applyNumberFormat="1" applyFont="1" applyFill="1" applyBorder="1" applyAlignment="1" applyProtection="1">
      <alignment horizontal="center"/>
      <protection locked="0"/>
    </xf>
    <xf numFmtId="0" fontId="0" fillId="6" borderId="1" xfId="0" applyFill="1" applyBorder="1" applyAlignment="1" applyProtection="1">
      <alignment horizontal="left" vertical="top" wrapText="1"/>
      <protection locked="0"/>
    </xf>
    <xf numFmtId="0" fontId="3" fillId="0" borderId="2" xfId="0" applyFont="1" applyBorder="1" applyAlignment="1" applyProtection="1">
      <alignment horizontal="left" vertical="center"/>
      <protection hidden="1"/>
    </xf>
    <xf numFmtId="0" fontId="3" fillId="0" borderId="4" xfId="0" applyFont="1" applyBorder="1" applyAlignment="1" applyProtection="1">
      <alignment horizontal="left" vertical="center"/>
      <protection hidden="1"/>
    </xf>
    <xf numFmtId="0" fontId="3" fillId="3" borderId="1" xfId="0" applyFont="1" applyFill="1" applyBorder="1" applyAlignment="1" applyProtection="1">
      <alignment horizontal="left" vertical="center"/>
      <protection locked="0"/>
    </xf>
    <xf numFmtId="0" fontId="3" fillId="0" borderId="3" xfId="0" applyFont="1" applyBorder="1" applyAlignment="1" applyProtection="1">
      <alignment horizontal="left" vertical="center"/>
      <protection hidden="1"/>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14" fontId="3" fillId="3" borderId="2" xfId="0" applyNumberFormat="1" applyFont="1" applyFill="1" applyBorder="1" applyAlignment="1" applyProtection="1">
      <alignment horizontal="center" vertical="center"/>
      <protection locked="0"/>
    </xf>
    <xf numFmtId="14" fontId="3" fillId="3" borderId="4"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protection hidden="1"/>
    </xf>
    <xf numFmtId="0" fontId="13" fillId="0" borderId="0" xfId="0" applyFont="1" applyAlignment="1">
      <alignment horizontal="center" vertical="center"/>
    </xf>
    <xf numFmtId="0" fontId="20"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4" fillId="0" borderId="6"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49" fontId="4" fillId="3" borderId="1" xfId="0" applyNumberFormat="1" applyFont="1" applyFill="1" applyBorder="1" applyAlignment="1" applyProtection="1">
      <alignment horizontal="left" vertical="top" wrapText="1"/>
      <protection locked="0"/>
    </xf>
    <xf numFmtId="0" fontId="6" fillId="0" borderId="0" xfId="0" applyFont="1" applyAlignment="1" applyProtection="1">
      <alignment horizontal="left"/>
      <protection hidden="1"/>
    </xf>
    <xf numFmtId="0" fontId="3" fillId="0" borderId="0" xfId="0" applyFont="1" applyAlignment="1" applyProtection="1">
      <alignment horizontal="center"/>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49" fontId="0" fillId="3" borderId="1" xfId="0" applyNumberFormat="1" applyFill="1" applyBorder="1" applyAlignment="1" applyProtection="1">
      <alignment horizontal="center" wrapText="1"/>
      <protection locked="0"/>
    </xf>
    <xf numFmtId="0" fontId="6" fillId="0" borderId="0" xfId="0" applyFont="1" applyAlignment="1" applyProtection="1">
      <alignment horizontal="center" vertical="center" wrapText="1"/>
      <protection hidden="1"/>
    </xf>
    <xf numFmtId="0" fontId="3" fillId="4" borderId="2" xfId="0" applyFont="1" applyFill="1" applyBorder="1" applyAlignment="1" applyProtection="1">
      <alignment horizontal="center"/>
      <protection hidden="1"/>
    </xf>
    <xf numFmtId="0" fontId="3" fillId="4" borderId="3" xfId="0" applyFont="1" applyFill="1" applyBorder="1" applyAlignment="1" applyProtection="1">
      <alignment horizontal="center"/>
      <protection hidden="1"/>
    </xf>
    <xf numFmtId="0" fontId="3" fillId="4" borderId="4" xfId="0" applyFont="1" applyFill="1" applyBorder="1" applyAlignment="1" applyProtection="1">
      <alignment horizontal="center"/>
      <protection hidden="1"/>
    </xf>
    <xf numFmtId="0" fontId="13" fillId="0" borderId="0" xfId="0" applyFont="1" applyAlignment="1" applyProtection="1">
      <alignment horizontal="left" wrapText="1"/>
      <protection hidden="1"/>
    </xf>
    <xf numFmtId="0" fontId="6" fillId="0" borderId="1"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6" fillId="0" borderId="4" xfId="0" applyFont="1" applyBorder="1" applyAlignment="1" applyProtection="1">
      <alignment horizontal="center"/>
      <protection hidden="1"/>
    </xf>
    <xf numFmtId="1" fontId="0" fillId="0" borderId="2" xfId="0" applyNumberFormat="1" applyBorder="1" applyAlignment="1" applyProtection="1">
      <alignment horizontal="center"/>
      <protection hidden="1"/>
    </xf>
    <xf numFmtId="0" fontId="0" fillId="0" borderId="4" xfId="0" applyBorder="1" applyAlignment="1" applyProtection="1">
      <alignment horizontal="center"/>
      <protection hidden="1"/>
    </xf>
    <xf numFmtId="165" fontId="0" fillId="0" borderId="2" xfId="0" applyNumberFormat="1" applyBorder="1" applyAlignment="1" applyProtection="1">
      <alignment horizontal="center"/>
      <protection hidden="1"/>
    </xf>
    <xf numFmtId="165" fontId="0" fillId="0" borderId="4" xfId="0" applyNumberFormat="1" applyBorder="1" applyAlignment="1" applyProtection="1">
      <alignment horizontal="center"/>
      <protection hidden="1"/>
    </xf>
    <xf numFmtId="166" fontId="0" fillId="0" borderId="2" xfId="0" applyNumberFormat="1" applyBorder="1" applyAlignment="1" applyProtection="1">
      <alignment horizontal="center"/>
      <protection hidden="1"/>
    </xf>
    <xf numFmtId="165" fontId="6" fillId="0" borderId="1" xfId="0" applyNumberFormat="1" applyFont="1" applyBorder="1" applyAlignment="1" applyProtection="1">
      <alignment horizontal="center"/>
      <protection hidden="1"/>
    </xf>
    <xf numFmtId="6" fontId="0" fillId="3" borderId="2" xfId="0" applyNumberFormat="1" applyFill="1" applyBorder="1" applyAlignment="1" applyProtection="1">
      <alignment horizontal="center" wrapText="1"/>
      <protection locked="0"/>
    </xf>
    <xf numFmtId="6" fontId="0" fillId="3" borderId="4" xfId="0" applyNumberFormat="1" applyFill="1" applyBorder="1" applyAlignment="1" applyProtection="1">
      <alignment horizontal="center" wrapText="1"/>
      <protection locked="0"/>
    </xf>
    <xf numFmtId="0" fontId="15" fillId="0" borderId="0" xfId="2" applyFill="1" applyAlignment="1" applyProtection="1">
      <alignment horizontal="center" wrapText="1"/>
      <protection hidden="1"/>
    </xf>
    <xf numFmtId="0" fontId="15" fillId="0" borderId="5" xfId="2" applyFill="1" applyBorder="1" applyAlignment="1" applyProtection="1">
      <alignment horizontal="center" wrapText="1"/>
      <protection hidden="1"/>
    </xf>
    <xf numFmtId="49" fontId="0" fillId="3" borderId="2" xfId="0" applyNumberFormat="1" applyFill="1" applyBorder="1" applyAlignment="1" applyProtection="1">
      <alignment horizontal="center"/>
      <protection locked="0"/>
    </xf>
    <xf numFmtId="49" fontId="0" fillId="3" borderId="3" xfId="0" applyNumberFormat="1" applyFill="1" applyBorder="1" applyAlignment="1" applyProtection="1">
      <alignment horizontal="center"/>
      <protection locked="0"/>
    </xf>
    <xf numFmtId="49" fontId="0" fillId="3" borderId="4" xfId="0" applyNumberFormat="1" applyFill="1" applyBorder="1" applyAlignment="1" applyProtection="1">
      <alignment horizontal="center"/>
      <protection locked="0"/>
    </xf>
    <xf numFmtId="0" fontId="6" fillId="0" borderId="1" xfId="0" applyFont="1" applyBorder="1" applyAlignment="1" applyProtection="1">
      <alignment horizontal="center" vertical="center"/>
      <protection hidden="1"/>
    </xf>
    <xf numFmtId="0" fontId="8" fillId="0" borderId="1" xfId="0" applyFont="1" applyBorder="1" applyAlignment="1" applyProtection="1">
      <alignment horizontal="center"/>
      <protection hidden="1"/>
    </xf>
    <xf numFmtId="166" fontId="0" fillId="3" borderId="1" xfId="0" applyNumberFormat="1" applyFill="1" applyBorder="1" applyAlignment="1" applyProtection="1">
      <alignment horizontal="center"/>
      <protection locked="0"/>
    </xf>
    <xf numFmtId="165" fontId="0" fillId="0" borderId="1" xfId="0" applyNumberFormat="1" applyBorder="1" applyAlignment="1" applyProtection="1">
      <alignment horizontal="center"/>
      <protection hidden="1"/>
    </xf>
    <xf numFmtId="166" fontId="0" fillId="0" borderId="1" xfId="0" applyNumberFormat="1" applyBorder="1" applyAlignment="1" applyProtection="1">
      <alignment horizontal="center"/>
      <protection hidden="1"/>
    </xf>
    <xf numFmtId="1" fontId="11" fillId="3" borderId="2" xfId="0" applyNumberFormat="1" applyFont="1" applyFill="1" applyBorder="1" applyAlignment="1" applyProtection="1">
      <alignment horizontal="center"/>
      <protection locked="0"/>
    </xf>
    <xf numFmtId="1" fontId="11" fillId="3" borderId="3" xfId="0" applyNumberFormat="1" applyFont="1" applyFill="1" applyBorder="1" applyAlignment="1" applyProtection="1">
      <alignment horizontal="center"/>
      <protection locked="0"/>
    </xf>
    <xf numFmtId="1" fontId="11" fillId="3" borderId="4" xfId="0" applyNumberFormat="1" applyFont="1" applyFill="1" applyBorder="1" applyAlignment="1" applyProtection="1">
      <alignment horizontal="center"/>
      <protection locked="0"/>
    </xf>
    <xf numFmtId="0" fontId="6" fillId="0" borderId="0" xfId="0" applyFont="1" applyAlignment="1" applyProtection="1">
      <alignment horizontal="center"/>
      <protection hidden="1"/>
    </xf>
    <xf numFmtId="0" fontId="26" fillId="0" borderId="1" xfId="2" applyFont="1" applyFill="1" applyBorder="1" applyAlignment="1" applyProtection="1">
      <alignment horizont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1" fontId="11" fillId="3" borderId="1" xfId="0" applyNumberFormat="1" applyFont="1" applyFill="1" applyBorder="1" applyAlignment="1" applyProtection="1">
      <alignment horizontal="center"/>
      <protection locked="0"/>
    </xf>
    <xf numFmtId="0" fontId="2" fillId="0" borderId="0" xfId="0" applyFont="1" applyAlignment="1" applyProtection="1">
      <alignment horizontal="right"/>
      <protection hidden="1"/>
    </xf>
    <xf numFmtId="0" fontId="12" fillId="0" borderId="0" xfId="0" applyFont="1" applyAlignment="1" applyProtection="1">
      <alignment horizontal="right"/>
      <protection hidden="1"/>
    </xf>
    <xf numFmtId="1" fontId="6" fillId="0" borderId="1" xfId="0" applyNumberFormat="1" applyFont="1" applyBorder="1" applyAlignment="1" applyProtection="1">
      <alignment horizontal="center"/>
      <protection hidden="1"/>
    </xf>
    <xf numFmtId="0" fontId="3" fillId="0" borderId="0" xfId="0" applyFont="1" applyAlignment="1" applyProtection="1">
      <alignment horizontal="right" wrapText="1"/>
      <protection hidden="1"/>
    </xf>
    <xf numFmtId="0" fontId="3" fillId="0" borderId="5" xfId="0" applyFont="1" applyBorder="1" applyAlignment="1" applyProtection="1">
      <alignment horizontal="center"/>
      <protection hidden="1"/>
    </xf>
    <xf numFmtId="0" fontId="0" fillId="3" borderId="1" xfId="0" applyFill="1" applyBorder="1" applyAlignment="1" applyProtection="1">
      <alignment horizontal="left"/>
      <protection locked="0"/>
    </xf>
    <xf numFmtId="3" fontId="0" fillId="3" borderId="4" xfId="0" applyNumberFormat="1" applyFill="1" applyBorder="1" applyAlignment="1" applyProtection="1">
      <alignment horizontal="center"/>
      <protection locked="0"/>
    </xf>
    <xf numFmtId="3" fontId="0" fillId="3" borderId="1" xfId="0" applyNumberFormat="1" applyFill="1" applyBorder="1" applyAlignment="1" applyProtection="1">
      <alignment horizontal="center"/>
      <protection locked="0"/>
    </xf>
    <xf numFmtId="3" fontId="6" fillId="0" borderId="1" xfId="0" applyNumberFormat="1" applyFont="1" applyBorder="1" applyAlignment="1" applyProtection="1">
      <alignment horizontal="center"/>
      <protection hidden="1"/>
    </xf>
    <xf numFmtId="0" fontId="0" fillId="3" borderId="1" xfId="0" applyFill="1" applyBorder="1" applyAlignment="1" applyProtection="1">
      <alignment horizontal="left" vertical="top" wrapText="1"/>
      <protection locked="0"/>
    </xf>
    <xf numFmtId="3" fontId="0" fillId="3" borderId="3" xfId="0" applyNumberFormat="1" applyFill="1" applyBorder="1" applyAlignment="1" applyProtection="1">
      <alignment horizontal="center"/>
      <protection locked="0"/>
    </xf>
    <xf numFmtId="0" fontId="0" fillId="0" borderId="1" xfId="0" applyBorder="1" applyAlignment="1" applyProtection="1">
      <alignment horizontal="center"/>
      <protection hidden="1"/>
    </xf>
    <xf numFmtId="3" fontId="0" fillId="0" borderId="2" xfId="0" applyNumberFormat="1" applyBorder="1" applyAlignment="1" applyProtection="1">
      <alignment horizontal="right"/>
      <protection hidden="1"/>
    </xf>
    <xf numFmtId="3" fontId="0" fillId="0" borderId="4" xfId="0" applyNumberFormat="1" applyBorder="1" applyAlignment="1" applyProtection="1">
      <alignment horizontal="right"/>
      <protection hidden="1"/>
    </xf>
    <xf numFmtId="3" fontId="6" fillId="0" borderId="2" xfId="0" applyNumberFormat="1" applyFont="1" applyBorder="1" applyAlignment="1" applyProtection="1">
      <alignment horizontal="right"/>
      <protection hidden="1"/>
    </xf>
    <xf numFmtId="3" fontId="6" fillId="0" borderId="4" xfId="0" applyNumberFormat="1" applyFont="1" applyBorder="1" applyAlignment="1" applyProtection="1">
      <alignment horizontal="right"/>
      <protection hidden="1"/>
    </xf>
    <xf numFmtId="0" fontId="0" fillId="0" borderId="2" xfId="0" applyBorder="1" applyAlignment="1" applyProtection="1">
      <alignment horizontal="center"/>
      <protection hidden="1"/>
    </xf>
    <xf numFmtId="0" fontId="3" fillId="0" borderId="0" xfId="0" applyFont="1" applyAlignment="1" applyProtection="1">
      <alignment horizontal="left" vertical="center" wrapText="1"/>
      <protection hidden="1"/>
    </xf>
    <xf numFmtId="0" fontId="6" fillId="0" borderId="2"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protection hidden="1"/>
    </xf>
    <xf numFmtId="0" fontId="0" fillId="6" borderId="6" xfId="0" applyFill="1" applyBorder="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0" fillId="6" borderId="8"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10" xfId="0" applyFill="1" applyBorder="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0" fillId="6" borderId="12" xfId="0" applyFill="1" applyBorder="1" applyAlignment="1" applyProtection="1">
      <alignment horizontal="left" vertical="top" wrapText="1"/>
      <protection locked="0"/>
    </xf>
    <xf numFmtId="0" fontId="6" fillId="2" borderId="0" xfId="0" applyFont="1" applyFill="1" applyAlignment="1" applyProtection="1">
      <alignment horizontal="left"/>
      <protection hidden="1"/>
    </xf>
    <xf numFmtId="49" fontId="11" fillId="3" borderId="1" xfId="0" applyNumberFormat="1" applyFont="1" applyFill="1" applyBorder="1" applyAlignment="1" applyProtection="1">
      <alignment horizontal="left" vertical="top" wrapText="1"/>
      <protection locked="0"/>
    </xf>
    <xf numFmtId="49" fontId="0" fillId="3" borderId="6"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8"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0" xfId="0" applyNumberFormat="1" applyFill="1" applyAlignment="1" applyProtection="1">
      <alignment horizontal="left" vertical="top" wrapText="1"/>
      <protection locked="0"/>
    </xf>
    <xf numFmtId="49" fontId="0" fillId="3" borderId="1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5" xfId="0" applyNumberFormat="1" applyFill="1" applyBorder="1" applyAlignment="1" applyProtection="1">
      <alignment horizontal="left" vertical="top" wrapText="1"/>
      <protection locked="0"/>
    </xf>
    <xf numFmtId="49" fontId="0" fillId="3" borderId="12" xfId="0" applyNumberFormat="1" applyFill="1" applyBorder="1" applyAlignment="1" applyProtection="1">
      <alignment horizontal="left" vertical="top" wrapText="1"/>
      <protection locked="0"/>
    </xf>
    <xf numFmtId="0" fontId="6"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6" fillId="0" borderId="7" xfId="0" applyFont="1" applyBorder="1" applyAlignment="1" applyProtection="1">
      <alignment horizontal="left"/>
      <protection hidden="1"/>
    </xf>
    <xf numFmtId="0" fontId="11" fillId="3" borderId="2" xfId="0" applyFont="1" applyFill="1" applyBorder="1" applyAlignment="1" applyProtection="1">
      <alignment horizontal="left"/>
      <protection locked="0" hidden="1"/>
    </xf>
    <xf numFmtId="0" fontId="11" fillId="3" borderId="3" xfId="0" applyFont="1" applyFill="1" applyBorder="1" applyAlignment="1" applyProtection="1">
      <alignment horizontal="left"/>
      <protection locked="0" hidden="1"/>
    </xf>
    <xf numFmtId="0" fontId="11" fillId="3" borderId="4" xfId="0" applyFont="1" applyFill="1" applyBorder="1" applyAlignment="1" applyProtection="1">
      <alignment horizontal="left"/>
      <protection locked="0" hidden="1"/>
    </xf>
    <xf numFmtId="0" fontId="11" fillId="0" borderId="0" xfId="0" applyFont="1" applyAlignment="1" applyProtection="1">
      <alignment horizontal="right"/>
      <protection hidden="1"/>
    </xf>
    <xf numFmtId="0" fontId="11" fillId="0" borderId="10" xfId="0" applyFont="1" applyBorder="1" applyAlignment="1" applyProtection="1">
      <alignment horizontal="right"/>
      <protection hidden="1"/>
    </xf>
    <xf numFmtId="0" fontId="0" fillId="0" borderId="0" xfId="0" applyAlignment="1" applyProtection="1">
      <alignment horizontal="right"/>
      <protection hidden="1"/>
    </xf>
    <xf numFmtId="0" fontId="0" fillId="0" borderId="10" xfId="0" applyBorder="1" applyAlignment="1" applyProtection="1">
      <alignment horizontal="right"/>
      <protection hidden="1"/>
    </xf>
    <xf numFmtId="0" fontId="11" fillId="3" borderId="1" xfId="0" applyFont="1" applyFill="1" applyBorder="1" applyAlignment="1" applyProtection="1">
      <alignment horizontal="left"/>
      <protection locked="0" hidden="1"/>
    </xf>
    <xf numFmtId="49" fontId="11" fillId="3" borderId="1" xfId="0" applyNumberFormat="1" applyFont="1" applyFill="1" applyBorder="1" applyAlignment="1" applyProtection="1">
      <alignment horizontal="center"/>
      <protection locked="0" hidden="1"/>
    </xf>
    <xf numFmtId="0" fontId="11" fillId="3" borderId="2" xfId="0" applyFont="1" applyFill="1" applyBorder="1" applyAlignment="1" applyProtection="1">
      <alignment horizontal="center" vertical="center"/>
      <protection locked="0" hidden="1"/>
    </xf>
    <xf numFmtId="0" fontId="11" fillId="3" borderId="4" xfId="0" applyFont="1" applyFill="1" applyBorder="1" applyAlignment="1" applyProtection="1">
      <alignment horizontal="center" vertical="center"/>
      <protection locked="0" hidden="1"/>
    </xf>
    <xf numFmtId="49" fontId="11" fillId="3" borderId="1" xfId="0" applyNumberFormat="1" applyFont="1" applyFill="1" applyBorder="1" applyAlignment="1" applyProtection="1">
      <alignment horizontal="left"/>
      <protection locked="0"/>
    </xf>
    <xf numFmtId="1" fontId="11" fillId="3" borderId="11" xfId="0" applyNumberFormat="1" applyFont="1" applyFill="1" applyBorder="1" applyAlignment="1" applyProtection="1">
      <alignment horizontal="left"/>
      <protection locked="0"/>
    </xf>
    <xf numFmtId="1" fontId="11" fillId="3" borderId="12" xfId="0" applyNumberFormat="1" applyFont="1" applyFill="1" applyBorder="1" applyAlignment="1" applyProtection="1">
      <alignment horizontal="left"/>
      <protection locked="0"/>
    </xf>
    <xf numFmtId="0" fontId="11" fillId="3" borderId="1" xfId="0" applyFont="1" applyFill="1" applyBorder="1" applyAlignment="1" applyProtection="1">
      <alignment horizontal="center" vertical="center"/>
      <protection locked="0" hidden="1"/>
    </xf>
    <xf numFmtId="0" fontId="0" fillId="0" borderId="0" xfId="0" applyAlignment="1">
      <alignment horizontal="right"/>
    </xf>
    <xf numFmtId="0" fontId="0" fillId="0" borderId="10" xfId="0" applyBorder="1" applyAlignment="1">
      <alignment horizontal="right"/>
    </xf>
    <xf numFmtId="166" fontId="0" fillId="3" borderId="2" xfId="0" applyNumberFormat="1" applyFill="1" applyBorder="1" applyAlignment="1" applyProtection="1">
      <alignment horizontal="center"/>
      <protection locked="0"/>
    </xf>
    <xf numFmtId="166" fontId="0" fillId="3" borderId="4" xfId="0" applyNumberFormat="1" applyFill="1" applyBorder="1" applyAlignment="1" applyProtection="1">
      <alignment horizontal="center"/>
      <protection locked="0"/>
    </xf>
    <xf numFmtId="166" fontId="0" fillId="3" borderId="1" xfId="1" applyNumberFormat="1" applyFont="1" applyFill="1" applyBorder="1" applyAlignment="1" applyProtection="1">
      <alignment horizontal="center"/>
      <protection locked="0"/>
    </xf>
    <xf numFmtId="165" fontId="0" fillId="0" borderId="0" xfId="0" applyNumberFormat="1" applyAlignment="1">
      <alignment horizontal="right"/>
    </xf>
    <xf numFmtId="3" fontId="0" fillId="3" borderId="1" xfId="0" applyNumberFormat="1" applyFill="1" applyBorder="1" applyAlignment="1" applyProtection="1">
      <alignment horizontal="center" vertical="center"/>
      <protection locked="0"/>
    </xf>
    <xf numFmtId="3" fontId="0" fillId="0" borderId="1" xfId="0" applyNumberFormat="1" applyBorder="1" applyAlignment="1" applyProtection="1">
      <alignment horizontal="center" vertical="center"/>
      <protection hidden="1"/>
    </xf>
    <xf numFmtId="3" fontId="0" fillId="2" borderId="1" xfId="0" applyNumberFormat="1" applyFill="1" applyBorder="1" applyAlignment="1" applyProtection="1">
      <alignment horizontal="center"/>
      <protection hidden="1"/>
    </xf>
    <xf numFmtId="0" fontId="6" fillId="0" borderId="2" xfId="0" applyFont="1" applyBorder="1" applyAlignment="1" applyProtection="1">
      <alignment horizontal="center" vertical="center"/>
      <protection hidden="1"/>
    </xf>
    <xf numFmtId="3" fontId="6" fillId="0" borderId="1" xfId="1" applyNumberFormat="1" applyFont="1" applyFill="1" applyBorder="1" applyAlignment="1" applyProtection="1">
      <alignment horizontal="center" vertical="center" wrapText="1"/>
      <protection hidden="1"/>
    </xf>
    <xf numFmtId="0" fontId="15" fillId="0" borderId="0" xfId="2" applyAlignment="1" applyProtection="1">
      <alignment horizontal="left" wrapText="1"/>
    </xf>
    <xf numFmtId="49" fontId="0" fillId="3" borderId="1" xfId="0" applyNumberFormat="1" applyFill="1" applyBorder="1" applyAlignment="1" applyProtection="1">
      <alignment horizontal="center"/>
      <protection locked="0"/>
    </xf>
    <xf numFmtId="49" fontId="0" fillId="3" borderId="13" xfId="0" applyNumberFormat="1" applyFill="1" applyBorder="1" applyAlignment="1" applyProtection="1">
      <alignment horizontal="center"/>
      <protection locked="0"/>
    </xf>
    <xf numFmtId="0" fontId="3" fillId="0" borderId="0" xfId="0" applyFont="1" applyAlignment="1" applyProtection="1">
      <alignment horizontal="center" wrapText="1"/>
      <protection hidden="1"/>
    </xf>
    <xf numFmtId="49" fontId="0" fillId="3" borderId="1" xfId="0" applyNumberFormat="1" applyFill="1" applyBorder="1" applyAlignment="1" applyProtection="1">
      <alignment horizontal="left"/>
      <protection locked="0"/>
    </xf>
    <xf numFmtId="49" fontId="0" fillId="3" borderId="2" xfId="0" applyNumberFormat="1" applyFill="1" applyBorder="1" applyAlignment="1" applyProtection="1">
      <alignment horizontal="left"/>
      <protection locked="0"/>
    </xf>
    <xf numFmtId="49" fontId="0" fillId="3" borderId="3" xfId="0" applyNumberFormat="1" applyFill="1" applyBorder="1" applyAlignment="1" applyProtection="1">
      <alignment horizontal="left"/>
      <protection locked="0"/>
    </xf>
    <xf numFmtId="49" fontId="0" fillId="3" borderId="4" xfId="0" applyNumberFormat="1" applyFill="1" applyBorder="1" applyAlignment="1" applyProtection="1">
      <alignment horizontal="left"/>
      <protection locked="0"/>
    </xf>
    <xf numFmtId="49" fontId="15" fillId="3" borderId="14" xfId="2" applyNumberFormat="1" applyFill="1" applyBorder="1" applyAlignment="1" applyProtection="1">
      <alignment horizontal="left"/>
      <protection locked="0"/>
    </xf>
    <xf numFmtId="49" fontId="0" fillId="3" borderId="14" xfId="0" applyNumberFormat="1" applyFill="1" applyBorder="1" applyAlignment="1" applyProtection="1">
      <alignment horizontal="left"/>
      <protection locked="0"/>
    </xf>
    <xf numFmtId="0" fontId="22" fillId="0" borderId="57" xfId="5" applyFont="1" applyBorder="1" applyAlignment="1" applyProtection="1">
      <alignment horizontal="center" vertical="top" wrapText="1"/>
      <protection hidden="1"/>
    </xf>
    <xf numFmtId="0" fontId="22" fillId="0" borderId="43" xfId="5" applyFont="1" applyBorder="1" applyAlignment="1" applyProtection="1">
      <alignment horizontal="center" vertical="top" wrapText="1"/>
      <protection hidden="1"/>
    </xf>
    <xf numFmtId="1" fontId="22" fillId="0" borderId="41" xfId="5" applyNumberFormat="1" applyFont="1" applyBorder="1" applyAlignment="1" applyProtection="1">
      <alignment horizontal="center" vertical="top" shrinkToFit="1"/>
      <protection hidden="1"/>
    </xf>
    <xf numFmtId="1" fontId="22" fillId="0" borderId="42" xfId="5" applyNumberFormat="1" applyFont="1" applyBorder="1" applyAlignment="1" applyProtection="1">
      <alignment horizontal="center" vertical="top" shrinkToFit="1"/>
      <protection hidden="1"/>
    </xf>
    <xf numFmtId="1" fontId="22" fillId="0" borderId="43" xfId="5" applyNumberFormat="1" applyFont="1" applyBorder="1" applyAlignment="1" applyProtection="1">
      <alignment horizontal="center" vertical="top" shrinkToFit="1"/>
      <protection hidden="1"/>
    </xf>
    <xf numFmtId="9" fontId="22" fillId="0" borderId="41" xfId="5" applyNumberFormat="1" applyFont="1" applyBorder="1" applyAlignment="1" applyProtection="1">
      <alignment horizontal="center" vertical="top" shrinkToFit="1"/>
      <protection hidden="1"/>
    </xf>
    <xf numFmtId="9" fontId="22" fillId="0" borderId="55" xfId="5" applyNumberFormat="1" applyFont="1" applyBorder="1" applyAlignment="1" applyProtection="1">
      <alignment horizontal="center" vertical="top" shrinkToFit="1"/>
      <protection hidden="1"/>
    </xf>
    <xf numFmtId="3" fontId="11" fillId="0" borderId="2" xfId="0" applyNumberFormat="1" applyFont="1" applyBorder="1" applyAlignment="1" applyProtection="1">
      <alignment horizontal="right"/>
      <protection hidden="1"/>
    </xf>
    <xf numFmtId="3" fontId="11" fillId="0" borderId="4" xfId="0" applyNumberFormat="1" applyFont="1" applyBorder="1" applyAlignment="1" applyProtection="1">
      <alignment horizontal="right"/>
      <protection hidden="1"/>
    </xf>
    <xf numFmtId="0" fontId="22" fillId="0" borderId="34" xfId="0" applyFont="1" applyBorder="1" applyAlignment="1" applyProtection="1">
      <alignment horizontal="center"/>
      <protection hidden="1"/>
    </xf>
    <xf numFmtId="0" fontId="22" fillId="0" borderId="4" xfId="0" applyFont="1" applyBorder="1" applyAlignment="1" applyProtection="1">
      <alignment horizontal="center"/>
      <protection hidden="1"/>
    </xf>
    <xf numFmtId="0" fontId="22" fillId="0" borderId="38"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wrapText="1"/>
      <protection hidden="1"/>
    </xf>
    <xf numFmtId="165" fontId="22" fillId="0" borderId="35" xfId="0" applyNumberFormat="1" applyFont="1" applyBorder="1" applyAlignment="1" applyProtection="1">
      <alignment horizontal="right"/>
      <protection hidden="1"/>
    </xf>
    <xf numFmtId="165" fontId="22" fillId="0" borderId="27" xfId="0" applyNumberFormat="1" applyFont="1" applyBorder="1" applyAlignment="1" applyProtection="1">
      <alignment horizontal="right"/>
      <protection hidden="1"/>
    </xf>
    <xf numFmtId="165" fontId="11" fillId="0" borderId="26" xfId="0" applyNumberFormat="1" applyFont="1" applyBorder="1" applyAlignment="1" applyProtection="1">
      <alignment horizontal="right"/>
      <protection hidden="1"/>
    </xf>
    <xf numFmtId="165" fontId="11" fillId="0" borderId="27" xfId="0" applyNumberFormat="1" applyFont="1" applyBorder="1" applyAlignment="1" applyProtection="1">
      <alignment horizontal="right"/>
      <protection hidden="1"/>
    </xf>
    <xf numFmtId="0" fontId="28" fillId="0" borderId="15" xfId="0" applyFont="1" applyBorder="1" applyAlignment="1" applyProtection="1">
      <alignment horizontal="center" vertical="center"/>
      <protection hidden="1"/>
    </xf>
    <xf numFmtId="0" fontId="28" fillId="0" borderId="16"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28" fillId="0" borderId="0" xfId="0" applyFont="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28" fillId="0" borderId="20" xfId="0" applyFont="1" applyBorder="1" applyAlignment="1" applyProtection="1">
      <alignment horizontal="center" vertical="center"/>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2" fillId="0" borderId="35" xfId="0" applyFont="1" applyBorder="1" applyAlignment="1" applyProtection="1">
      <alignment horizontal="center" wrapText="1"/>
      <protection hidden="1"/>
    </xf>
    <xf numFmtId="0" fontId="22" fillId="0" borderId="27" xfId="0" applyFont="1" applyBorder="1" applyAlignment="1" applyProtection="1">
      <alignment horizontal="center" wrapText="1"/>
      <protection hidden="1"/>
    </xf>
    <xf numFmtId="3" fontId="22" fillId="0" borderId="26" xfId="0" applyNumberFormat="1" applyFont="1" applyBorder="1" applyAlignment="1" applyProtection="1">
      <alignment horizontal="right"/>
      <protection hidden="1"/>
    </xf>
    <xf numFmtId="3" fontId="22" fillId="0" borderId="27" xfId="0" applyNumberFormat="1" applyFont="1" applyBorder="1" applyAlignment="1" applyProtection="1">
      <alignment horizontal="right"/>
      <protection hidden="1"/>
    </xf>
    <xf numFmtId="1" fontId="22" fillId="0" borderId="30" xfId="0" applyNumberFormat="1" applyFont="1" applyBorder="1" applyAlignment="1" applyProtection="1">
      <alignment horizontal="center" vertical="center" wrapText="1"/>
      <protection hidden="1"/>
    </xf>
    <xf numFmtId="1" fontId="22" fillId="0" borderId="28" xfId="0" applyNumberFormat="1" applyFont="1" applyBorder="1" applyAlignment="1" applyProtection="1">
      <alignment horizontal="center" vertical="center" wrapText="1"/>
      <protection hidden="1"/>
    </xf>
    <xf numFmtId="1" fontId="22" fillId="0" borderId="11" xfId="0" applyNumberFormat="1" applyFont="1" applyBorder="1" applyAlignment="1" applyProtection="1">
      <alignment horizontal="center" vertical="center" wrapText="1"/>
      <protection hidden="1"/>
    </xf>
    <xf numFmtId="1" fontId="22" fillId="0" borderId="12" xfId="0" applyNumberFormat="1" applyFont="1" applyBorder="1" applyAlignment="1" applyProtection="1">
      <alignment horizontal="center" vertical="center" wrapText="1"/>
      <protection hidden="1"/>
    </xf>
    <xf numFmtId="0" fontId="22" fillId="0" borderId="36" xfId="0" applyFont="1" applyBorder="1" applyAlignment="1" applyProtection="1">
      <alignment horizontal="center" vertical="center" wrapText="1"/>
      <protection hidden="1"/>
    </xf>
    <xf numFmtId="0" fontId="22" fillId="0" borderId="37"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12" xfId="0" applyFont="1" applyBorder="1" applyAlignment="1" applyProtection="1">
      <alignment horizontal="center" vertical="center" wrapText="1"/>
      <protection hidden="1"/>
    </xf>
    <xf numFmtId="1" fontId="22" fillId="0" borderId="29" xfId="0" applyNumberFormat="1" applyFont="1" applyBorder="1" applyAlignment="1" applyProtection="1">
      <alignment horizontal="center" vertical="center" wrapText="1"/>
      <protection hidden="1"/>
    </xf>
    <xf numFmtId="1" fontId="22" fillId="0" borderId="13" xfId="0" applyNumberFormat="1" applyFont="1" applyBorder="1" applyAlignment="1" applyProtection="1">
      <alignment horizontal="center" vertical="center" wrapText="1"/>
      <protection hidden="1"/>
    </xf>
    <xf numFmtId="1" fontId="22" fillId="0" borderId="31" xfId="0" applyNumberFormat="1" applyFont="1" applyBorder="1" applyAlignment="1" applyProtection="1">
      <alignment horizontal="center" vertical="center" wrapText="1"/>
      <protection hidden="1"/>
    </xf>
    <xf numFmtId="1" fontId="22" fillId="0" borderId="33" xfId="0" applyNumberFormat="1" applyFont="1" applyBorder="1" applyAlignment="1" applyProtection="1">
      <alignment horizontal="center" vertical="center" wrapText="1"/>
      <protection hidden="1"/>
    </xf>
    <xf numFmtId="0" fontId="22" fillId="0" borderId="34" xfId="0" applyFont="1" applyBorder="1" applyAlignment="1" applyProtection="1">
      <alignment horizontal="center" wrapText="1"/>
      <protection hidden="1"/>
    </xf>
    <xf numFmtId="0" fontId="22" fillId="0" borderId="4" xfId="0" applyFont="1" applyBorder="1" applyAlignment="1" applyProtection="1">
      <alignment horizontal="center" wrapText="1"/>
      <protection hidden="1"/>
    </xf>
    <xf numFmtId="0" fontId="22" fillId="0" borderId="15" xfId="5" applyFont="1" applyBorder="1" applyAlignment="1" applyProtection="1">
      <alignment horizontal="center" vertical="center" wrapText="1"/>
      <protection hidden="1"/>
    </xf>
    <xf numFmtId="0" fontId="22" fillId="0" borderId="63" xfId="5" applyFont="1" applyBorder="1" applyAlignment="1" applyProtection="1">
      <alignment horizontal="center" vertical="center" wrapText="1"/>
      <protection hidden="1"/>
    </xf>
    <xf numFmtId="0" fontId="22" fillId="0" borderId="56" xfId="5" applyFont="1" applyBorder="1" applyAlignment="1" applyProtection="1">
      <alignment horizontal="center" vertical="center" wrapText="1"/>
      <protection hidden="1"/>
    </xf>
    <xf numFmtId="0" fontId="22" fillId="0" borderId="48" xfId="5" applyFont="1" applyBorder="1" applyAlignment="1" applyProtection="1">
      <alignment horizontal="center" vertical="center" wrapText="1"/>
      <protection hidden="1"/>
    </xf>
    <xf numFmtId="0" fontId="11" fillId="0" borderId="64" xfId="5" applyFont="1" applyBorder="1" applyAlignment="1" applyProtection="1">
      <alignment horizontal="center" vertical="center" wrapText="1"/>
      <protection hidden="1"/>
    </xf>
    <xf numFmtId="0" fontId="11" fillId="0" borderId="16" xfId="5" applyFont="1" applyBorder="1" applyAlignment="1" applyProtection="1">
      <alignment horizontal="center" vertical="center" wrapText="1"/>
      <protection hidden="1"/>
    </xf>
    <xf numFmtId="0" fontId="11" fillId="0" borderId="63" xfId="5" applyFont="1" applyBorder="1" applyAlignment="1" applyProtection="1">
      <alignment horizontal="center" vertical="center" wrapText="1"/>
      <protection hidden="1"/>
    </xf>
    <xf numFmtId="0" fontId="11" fillId="0" borderId="47" xfId="5" applyFont="1" applyBorder="1" applyAlignment="1" applyProtection="1">
      <alignment horizontal="center" vertical="center" wrapText="1"/>
      <protection hidden="1"/>
    </xf>
    <xf numFmtId="0" fontId="11" fillId="0" borderId="49" xfId="5" applyFont="1" applyBorder="1" applyAlignment="1" applyProtection="1">
      <alignment horizontal="center" vertical="center" wrapText="1"/>
      <protection hidden="1"/>
    </xf>
    <xf numFmtId="0" fontId="11" fillId="0" borderId="48" xfId="5" applyFont="1" applyBorder="1" applyAlignment="1" applyProtection="1">
      <alignment horizontal="center" vertical="center" wrapText="1"/>
      <protection hidden="1"/>
    </xf>
    <xf numFmtId="0" fontId="22" fillId="0" borderId="65" xfId="5" applyFont="1" applyBorder="1" applyAlignment="1" applyProtection="1">
      <alignment horizontal="center" vertical="top" wrapText="1"/>
      <protection hidden="1"/>
    </xf>
    <xf numFmtId="0" fontId="22" fillId="0" borderId="52" xfId="5" applyFont="1" applyBorder="1" applyAlignment="1" applyProtection="1">
      <alignment horizontal="center" vertical="top" wrapText="1"/>
      <protection hidden="1"/>
    </xf>
    <xf numFmtId="0" fontId="22" fillId="0" borderId="66" xfId="5" applyFont="1" applyBorder="1" applyAlignment="1" applyProtection="1">
      <alignment horizontal="center" vertical="top" wrapText="1"/>
      <protection hidden="1"/>
    </xf>
    <xf numFmtId="0" fontId="22" fillId="0" borderId="53" xfId="5" applyFont="1" applyBorder="1" applyAlignment="1" applyProtection="1">
      <alignment horizontal="center" vertical="top" wrapText="1"/>
      <protection hidden="1"/>
    </xf>
    <xf numFmtId="0" fontId="22" fillId="0" borderId="54" xfId="5" applyFont="1" applyBorder="1" applyAlignment="1" applyProtection="1">
      <alignment horizontal="center" vertical="top" wrapText="1"/>
      <protection hidden="1"/>
    </xf>
    <xf numFmtId="0" fontId="22" fillId="0" borderId="45" xfId="5" applyFont="1" applyBorder="1" applyAlignment="1" applyProtection="1">
      <alignment horizontal="center" vertical="top" wrapText="1"/>
      <protection hidden="1"/>
    </xf>
    <xf numFmtId="0" fontId="22" fillId="0" borderId="56" xfId="5" applyFont="1" applyBorder="1" applyAlignment="1" applyProtection="1">
      <alignment horizontal="center" vertical="top" wrapText="1"/>
      <protection hidden="1"/>
    </xf>
    <xf numFmtId="0" fontId="22" fillId="0" borderId="48" xfId="5" applyFont="1" applyBorder="1" applyAlignment="1" applyProtection="1">
      <alignment horizontal="center" vertical="top" wrapText="1"/>
      <protection hidden="1"/>
    </xf>
    <xf numFmtId="0" fontId="22" fillId="0" borderId="44" xfId="5" applyFont="1" applyBorder="1" applyAlignment="1" applyProtection="1">
      <alignment horizontal="center" vertical="top" wrapText="1"/>
      <protection hidden="1"/>
    </xf>
    <xf numFmtId="0" fontId="22" fillId="0" borderId="46" xfId="5" applyFont="1" applyBorder="1" applyAlignment="1" applyProtection="1">
      <alignment horizontal="center" vertical="top" wrapText="1"/>
      <protection hidden="1"/>
    </xf>
    <xf numFmtId="0" fontId="22" fillId="0" borderId="47" xfId="5" applyFont="1" applyBorder="1" applyAlignment="1" applyProtection="1">
      <alignment horizontal="center" vertical="top" wrapText="1"/>
      <protection hidden="1"/>
    </xf>
    <xf numFmtId="0" fontId="22" fillId="0" borderId="49" xfId="5" applyFont="1" applyBorder="1" applyAlignment="1" applyProtection="1">
      <alignment horizontal="center" vertical="top" wrapText="1"/>
      <protection hidden="1"/>
    </xf>
    <xf numFmtId="0" fontId="22" fillId="0" borderId="41" xfId="5" applyFont="1" applyBorder="1" applyAlignment="1" applyProtection="1">
      <alignment horizontal="center" vertical="top" wrapText="1"/>
      <protection hidden="1"/>
    </xf>
    <xf numFmtId="0" fontId="22" fillId="0" borderId="42" xfId="5" applyFont="1" applyBorder="1" applyAlignment="1" applyProtection="1">
      <alignment horizontal="center" vertical="top" wrapText="1"/>
      <protection hidden="1"/>
    </xf>
    <xf numFmtId="0" fontId="22" fillId="0" borderId="55" xfId="5" applyFont="1" applyBorder="1" applyAlignment="1" applyProtection="1">
      <alignment horizontal="center" vertical="top" wrapText="1"/>
      <protection hidden="1"/>
    </xf>
    <xf numFmtId="0" fontId="11" fillId="0" borderId="44" xfId="5" applyFont="1" applyBorder="1" applyAlignment="1" applyProtection="1">
      <alignment horizontal="center" vertical="top" wrapText="1"/>
      <protection hidden="1"/>
    </xf>
    <xf numFmtId="0" fontId="11" fillId="0" borderId="46" xfId="5" applyFont="1" applyBorder="1" applyAlignment="1" applyProtection="1">
      <alignment horizontal="center" vertical="top" wrapText="1"/>
      <protection hidden="1"/>
    </xf>
    <xf numFmtId="0" fontId="11" fillId="0" borderId="45" xfId="5" applyFont="1" applyBorder="1" applyAlignment="1" applyProtection="1">
      <alignment horizontal="center" vertical="top" wrapText="1"/>
      <protection hidden="1"/>
    </xf>
    <xf numFmtId="0" fontId="22" fillId="0" borderId="57" xfId="5" applyFont="1" applyBorder="1" applyAlignment="1" applyProtection="1">
      <alignment horizontal="center" vertical="center" wrapText="1"/>
      <protection hidden="1"/>
    </xf>
    <xf numFmtId="0" fontId="22" fillId="0" borderId="43" xfId="5" applyFont="1" applyBorder="1" applyAlignment="1" applyProtection="1">
      <alignment horizontal="center" vertical="center" wrapText="1"/>
      <protection hidden="1"/>
    </xf>
    <xf numFmtId="0" fontId="22" fillId="0" borderId="1" xfId="5" applyFont="1" applyBorder="1" applyAlignment="1" applyProtection="1">
      <alignment horizontal="center" vertical="top" wrapText="1"/>
      <protection hidden="1"/>
    </xf>
    <xf numFmtId="0" fontId="22" fillId="0" borderId="51" xfId="5" applyFont="1" applyBorder="1" applyAlignment="1" applyProtection="1">
      <alignment horizontal="center" vertical="top" wrapText="1"/>
      <protection hidden="1"/>
    </xf>
    <xf numFmtId="1" fontId="22" fillId="0" borderId="1" xfId="5" applyNumberFormat="1" applyFont="1" applyBorder="1" applyAlignment="1" applyProtection="1">
      <alignment horizontal="center" vertical="top" shrinkToFit="1"/>
      <protection hidden="1"/>
    </xf>
    <xf numFmtId="0" fontId="11" fillId="0" borderId="1" xfId="5" applyFont="1" applyBorder="1" applyAlignment="1" applyProtection="1">
      <alignment horizontal="center" vertical="top" wrapText="1"/>
      <protection hidden="1"/>
    </xf>
    <xf numFmtId="1" fontId="22" fillId="0" borderId="1" xfId="5" applyNumberFormat="1" applyFont="1" applyBorder="1" applyAlignment="1" applyProtection="1">
      <alignment horizontal="center" vertical="center" shrinkToFit="1"/>
      <protection hidden="1"/>
    </xf>
    <xf numFmtId="0" fontId="22" fillId="0" borderId="58" xfId="5" applyFont="1" applyBorder="1" applyAlignment="1" applyProtection="1">
      <alignment horizontal="center" vertical="top" wrapText="1"/>
      <protection hidden="1"/>
    </xf>
    <xf numFmtId="0" fontId="22" fillId="0" borderId="59" xfId="5" applyFont="1" applyBorder="1" applyAlignment="1" applyProtection="1">
      <alignment horizontal="center" vertical="top" wrapText="1"/>
      <protection hidden="1"/>
    </xf>
    <xf numFmtId="0" fontId="22" fillId="0" borderId="60" xfId="5" applyFont="1" applyBorder="1" applyAlignment="1" applyProtection="1">
      <alignment horizontal="center" vertical="top" wrapText="1"/>
      <protection hidden="1"/>
    </xf>
    <xf numFmtId="0" fontId="22" fillId="0" borderId="61" xfId="5" applyFont="1" applyBorder="1" applyAlignment="1" applyProtection="1">
      <alignment horizontal="center" vertical="top" wrapText="1"/>
      <protection hidden="1"/>
    </xf>
    <xf numFmtId="1" fontId="22" fillId="0" borderId="24" xfId="5" applyNumberFormat="1" applyFont="1" applyBorder="1" applyAlignment="1" applyProtection="1">
      <alignment horizontal="center" vertical="top" shrinkToFit="1"/>
      <protection hidden="1"/>
    </xf>
    <xf numFmtId="1" fontId="22" fillId="0" borderId="60" xfId="5" applyNumberFormat="1" applyFont="1" applyBorder="1" applyAlignment="1" applyProtection="1">
      <alignment horizontal="center" vertical="top" shrinkToFit="1"/>
      <protection hidden="1"/>
    </xf>
    <xf numFmtId="1" fontId="22" fillId="0" borderId="61" xfId="5" applyNumberFormat="1" applyFont="1" applyBorder="1" applyAlignment="1" applyProtection="1">
      <alignment horizontal="center" vertical="top" shrinkToFit="1"/>
      <protection hidden="1"/>
    </xf>
    <xf numFmtId="1" fontId="22" fillId="0" borderId="59" xfId="5" applyNumberFormat="1" applyFont="1" applyBorder="1" applyAlignment="1" applyProtection="1">
      <alignment horizontal="center" vertical="top" shrinkToFit="1"/>
      <protection hidden="1"/>
    </xf>
    <xf numFmtId="9" fontId="22" fillId="0" borderId="60" xfId="5" applyNumberFormat="1" applyFont="1" applyBorder="1" applyAlignment="1" applyProtection="1">
      <alignment horizontal="center" vertical="top" shrinkToFit="1"/>
      <protection hidden="1"/>
    </xf>
    <xf numFmtId="9" fontId="22" fillId="0" borderId="62" xfId="5" applyNumberFormat="1" applyFont="1" applyBorder="1" applyAlignment="1" applyProtection="1">
      <alignment horizontal="center" vertical="top" shrinkToFit="1"/>
      <protection hidden="1"/>
    </xf>
  </cellXfs>
  <cellStyles count="11">
    <cellStyle name="Comma" xfId="1" builtinId="3"/>
    <cellStyle name="Comma 2 31" xfId="9" xr:uid="{2960750B-5A39-4B93-9E0A-9D713CBC7151}"/>
    <cellStyle name="Comma 2 32" xfId="8" xr:uid="{57914C6C-799E-4B6E-9427-C683001D509A}"/>
    <cellStyle name="Currency" xfId="4" builtinId="4"/>
    <cellStyle name="Hyperlink" xfId="2" builtinId="8"/>
    <cellStyle name="Normal" xfId="0" builtinId="0"/>
    <cellStyle name="Normal 2" xfId="5" xr:uid="{EC9BEB2E-7687-4D17-87BA-4200B7072933}"/>
    <cellStyle name="Normal 2 2" xfId="10" xr:uid="{C4E0FB6B-2885-4B41-B72E-F5CB3DA6A920}"/>
    <cellStyle name="Normal 2 2 12 2" xfId="6" xr:uid="{0895BF3B-BF15-47EA-ABF7-1929DD9D0756}"/>
    <cellStyle name="Normal 82" xfId="7" xr:uid="{989B63D5-AE78-4A30-A242-575B54FE655B}"/>
    <cellStyle name="Percent" xfId="3" builtinId="5"/>
  </cellStyles>
  <dxfs count="1">
    <dxf>
      <font>
        <b/>
        <i val="0"/>
        <strike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429153</xdr:colOff>
      <xdr:row>0</xdr:row>
      <xdr:rowOff>143453</xdr:rowOff>
    </xdr:from>
    <xdr:to>
      <xdr:col>5</xdr:col>
      <xdr:colOff>45278</xdr:colOff>
      <xdr:row>1</xdr:row>
      <xdr:rowOff>135141</xdr:rowOff>
    </xdr:to>
    <xdr:pic>
      <xdr:nvPicPr>
        <xdr:cNvPr id="2" name="Picture 1">
          <a:extLst>
            <a:ext uri="{FF2B5EF4-FFF2-40B4-BE49-F238E27FC236}">
              <a16:creationId xmlns:a16="http://schemas.microsoft.com/office/drawing/2014/main" id="{90B49877-7C45-46C5-AF17-CC38CF5C8FF6}"/>
            </a:ext>
          </a:extLst>
        </xdr:cNvPr>
        <xdr:cNvPicPr>
          <a:picLocks noChangeAspect="1"/>
        </xdr:cNvPicPr>
      </xdr:nvPicPr>
      <xdr:blipFill>
        <a:blip xmlns:r="http://schemas.openxmlformats.org/officeDocument/2006/relationships" r:embed="rId1"/>
        <a:stretch>
          <a:fillRect/>
        </a:stretch>
      </xdr:blipFill>
      <xdr:spPr>
        <a:xfrm>
          <a:off x="3845453" y="140278"/>
          <a:ext cx="857550" cy="96641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975360</xdr:colOff>
          <xdr:row>19</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HRMS data is accurate and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49</xdr:row>
          <xdr:rowOff>22860</xdr:rowOff>
        </xdr:from>
        <xdr:to>
          <xdr:col>1</xdr:col>
          <xdr:colOff>1135380</xdr:colOff>
          <xdr:row>50</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New agency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50</xdr:row>
          <xdr:rowOff>60960</xdr:rowOff>
        </xdr:from>
        <xdr:to>
          <xdr:col>2</xdr:col>
          <xdr:colOff>327660</xdr:colOff>
          <xdr:row>51</xdr:row>
          <xdr:rowOff>99060</xdr:rowOff>
        </xdr:to>
        <xdr:sp macro="" textlink="">
          <xdr:nvSpPr>
            <xdr:cNvPr id="5124" name="Check Box 4" descr="New location for exsiting agency program"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New location for existing agency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51</xdr:row>
          <xdr:rowOff>137160</xdr:rowOff>
        </xdr:from>
        <xdr:to>
          <xdr:col>1</xdr:col>
          <xdr:colOff>1135380</xdr:colOff>
          <xdr:row>52</xdr:row>
          <xdr:rowOff>144780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Building condition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50</xdr:row>
          <xdr:rowOff>99060</xdr:rowOff>
        </xdr:from>
        <xdr:to>
          <xdr:col>5</xdr:col>
          <xdr:colOff>76200</xdr:colOff>
          <xdr:row>51</xdr:row>
          <xdr:rowOff>106680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Collocation/Consolidation opportunities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49</xdr:row>
          <xdr:rowOff>30480</xdr:rowOff>
        </xdr:from>
        <xdr:to>
          <xdr:col>5</xdr:col>
          <xdr:colOff>76200</xdr:colOff>
          <xdr:row>50</xdr:row>
          <xdr:rowOff>60960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Growth needs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48</xdr:row>
          <xdr:rowOff>190500</xdr:rowOff>
        </xdr:from>
        <xdr:to>
          <xdr:col>8</xdr:col>
          <xdr:colOff>213360</xdr:colOff>
          <xdr:row>50</xdr:row>
          <xdr:rowOff>22860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Shifting service delivery needs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51</xdr:row>
          <xdr:rowOff>144780</xdr:rowOff>
        </xdr:from>
        <xdr:to>
          <xdr:col>5</xdr:col>
          <xdr:colOff>76200</xdr:colOff>
          <xdr:row>52</xdr:row>
          <xdr:rowOff>175260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Budget Scope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830580</xdr:colOff>
          <xdr:row>50</xdr:row>
          <xdr:rowOff>38100</xdr:rowOff>
        </xdr:from>
        <xdr:to>
          <xdr:col>8</xdr:col>
          <xdr:colOff>182880</xdr:colOff>
          <xdr:row>51</xdr:row>
          <xdr:rowOff>60960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Employee and customer safety concerns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51</xdr:row>
          <xdr:rowOff>99060</xdr:rowOff>
        </xdr:from>
        <xdr:to>
          <xdr:col>8</xdr:col>
          <xdr:colOff>213360</xdr:colOff>
          <xdr:row>52</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ofm.wa.gov/accounting/fund/search"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https://gcc02.safelinks.protection.outlook.com/?url=https%3A%2F%2Fofm.wa.gov%2Fsites%2Fdefault%2Ffiles%2Fpublic%2Ffacilities%2FFinancialAssumptions%2FOFMLeaseRates.pdf&amp;data=05%7C01%7CBrooke.Gore%40ofm.wa.gov%7C3bf51bb185de4c68809f08db561cf631%7C11d0e217264e400a8ba057dcc127d72d%7C0%7C0%7C638198454608937536%7CUnknown%7CTWFpbGZsb3d8eyJWIjoiMC4wLjAwMDAiLCJQIjoiV2luMzIiLCJBTiI6Ik1haWwiLCJXVCI6Mn0%3D%7C3000%7C%7C%7C&amp;sdata=%2BB8buorhLwhtOoE%2FB8tlSOBn9f%2F5UI%2Fhzk1vDfnWZas%3D&amp;reserved=0" TargetMode="External"/><Relationship Id="rId16" Type="http://schemas.openxmlformats.org/officeDocument/2006/relationships/ctrlProp" Target="../ctrlProps/ctrlProp9.xml"/><Relationship Id="rId1" Type="http://schemas.openxmlformats.org/officeDocument/2006/relationships/hyperlink" Target="https://ofm.wa.gov/sites/default/files/public/facilities/FinancialAssumptions/2022LeaseRatesPresentation.pdf" TargetMode="External"/><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ofmfacilitiesoversig@ofm.wa.gov"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7FEA-B1F7-4505-AC25-2AB87B4043B0}">
  <sheetPr>
    <pageSetUpPr fitToPage="1"/>
  </sheetPr>
  <dimension ref="A1:T225"/>
  <sheetViews>
    <sheetView showGridLines="0" tabSelected="1" zoomScaleNormal="100" zoomScaleSheetLayoutView="100" zoomScalePageLayoutView="55" workbookViewId="0">
      <selection activeCell="J179" sqref="J179:M181"/>
    </sheetView>
  </sheetViews>
  <sheetFormatPr defaultColWidth="9.33203125" defaultRowHeight="15" customHeight="1" x14ac:dyDescent="0.3"/>
  <cols>
    <col min="1" max="1" width="14" style="4" customWidth="1"/>
    <col min="2" max="2" width="19.6640625" style="4" customWidth="1"/>
    <col min="3" max="3" width="15.33203125" style="4" customWidth="1"/>
    <col min="4" max="4" width="14.5546875" style="4" customWidth="1"/>
    <col min="5" max="5" width="3.33203125" style="4" customWidth="1"/>
    <col min="6" max="6" width="17.6640625" style="4" customWidth="1"/>
    <col min="7" max="7" width="3.6640625" style="4" customWidth="1"/>
    <col min="8" max="8" width="16.6640625" style="4" customWidth="1"/>
    <col min="9" max="9" width="15.6640625" style="4" customWidth="1"/>
    <col min="10" max="10" width="15.33203125" style="4" customWidth="1"/>
    <col min="11" max="11" width="8.6640625" style="4" customWidth="1"/>
    <col min="12" max="12" width="9" style="4" customWidth="1"/>
    <col min="13" max="13" width="17.5546875" style="4" customWidth="1"/>
    <col min="14" max="14" width="9.33203125" style="13"/>
    <col min="15" max="16384" width="9.33203125" style="4"/>
  </cols>
  <sheetData>
    <row r="1" spans="1:16" ht="76.5" customHeight="1" x14ac:dyDescent="0.3">
      <c r="A1" s="290" t="s">
        <v>207</v>
      </c>
      <c r="B1" s="290"/>
      <c r="C1" s="290"/>
      <c r="D1" s="290"/>
      <c r="E1" s="290"/>
      <c r="F1" s="290"/>
      <c r="G1" s="290"/>
      <c r="H1" s="290"/>
      <c r="I1" s="290"/>
      <c r="J1" s="290"/>
      <c r="K1" s="290"/>
      <c r="L1" s="290"/>
      <c r="M1" s="290"/>
    </row>
    <row r="2" spans="1:16" ht="15" customHeight="1" x14ac:dyDescent="0.3">
      <c r="C2" s="175"/>
      <c r="D2" s="175"/>
      <c r="E2" s="175"/>
      <c r="F2" s="175"/>
      <c r="G2" s="175"/>
      <c r="H2" s="175"/>
      <c r="I2" s="175"/>
      <c r="J2" s="175"/>
      <c r="K2" s="175"/>
      <c r="L2" s="175"/>
      <c r="M2" s="175"/>
    </row>
    <row r="3" spans="1:16" ht="15" customHeight="1" x14ac:dyDescent="0.3">
      <c r="A3" s="287" t="s">
        <v>204</v>
      </c>
      <c r="B3" s="287"/>
      <c r="C3" s="287"/>
      <c r="D3" s="287"/>
      <c r="E3" s="287"/>
      <c r="F3" s="287"/>
      <c r="G3" s="287"/>
      <c r="H3" s="287"/>
      <c r="I3" s="287"/>
      <c r="J3" s="287"/>
      <c r="K3" s="287"/>
      <c r="L3" s="287"/>
      <c r="M3" s="287"/>
    </row>
    <row r="4" spans="1:16" ht="15" customHeight="1" x14ac:dyDescent="0.3">
      <c r="A4" s="287"/>
      <c r="B4" s="287"/>
      <c r="C4" s="287"/>
      <c r="D4" s="287"/>
      <c r="E4" s="287"/>
      <c r="F4" s="287"/>
      <c r="G4" s="287"/>
      <c r="H4" s="287"/>
      <c r="I4" s="287"/>
      <c r="J4" s="287"/>
      <c r="K4" s="287"/>
      <c r="L4" s="287"/>
      <c r="M4" s="287"/>
    </row>
    <row r="5" spans="1:16" ht="5.0999999999999996" customHeight="1" x14ac:dyDescent="0.3">
      <c r="C5" s="106"/>
      <c r="D5" s="106"/>
      <c r="E5" s="106"/>
      <c r="F5" s="106"/>
      <c r="G5" s="106"/>
      <c r="H5" s="106"/>
      <c r="I5" s="106"/>
      <c r="J5" s="106"/>
      <c r="K5" s="106"/>
      <c r="L5" s="106"/>
      <c r="M5" s="47"/>
    </row>
    <row r="6" spans="1:16" ht="15" customHeight="1" x14ac:dyDescent="0.3">
      <c r="C6" s="112" t="s">
        <v>0</v>
      </c>
      <c r="D6" s="291"/>
      <c r="E6" s="291"/>
      <c r="F6" s="291"/>
      <c r="G6" s="291"/>
      <c r="H6" s="291"/>
      <c r="I6" s="291"/>
      <c r="J6" s="291"/>
      <c r="L6" s="112"/>
      <c r="M6" s="52"/>
    </row>
    <row r="7" spans="1:16" ht="15" customHeight="1" x14ac:dyDescent="0.3">
      <c r="C7" s="112" t="s">
        <v>1</v>
      </c>
      <c r="D7" s="292"/>
      <c r="E7" s="293"/>
      <c r="F7" s="293"/>
      <c r="G7" s="293"/>
      <c r="H7" s="293"/>
      <c r="I7" s="293"/>
      <c r="J7" s="294"/>
    </row>
    <row r="8" spans="1:16" ht="15" customHeight="1" x14ac:dyDescent="0.3">
      <c r="C8" s="112" t="s">
        <v>2</v>
      </c>
      <c r="D8" s="295"/>
      <c r="E8" s="295"/>
      <c r="F8" s="296"/>
      <c r="G8" s="296"/>
      <c r="H8" s="296"/>
      <c r="I8" s="296"/>
      <c r="J8" s="296"/>
      <c r="P8" s="47"/>
    </row>
    <row r="9" spans="1:16" ht="15" customHeight="1" x14ac:dyDescent="0.3">
      <c r="C9" s="112" t="s">
        <v>3</v>
      </c>
      <c r="D9" s="291"/>
      <c r="E9" s="291"/>
      <c r="F9" s="291"/>
      <c r="G9" s="291"/>
      <c r="H9" s="291"/>
      <c r="I9" s="291"/>
      <c r="J9" s="291"/>
    </row>
    <row r="10" spans="1:16" ht="15" customHeight="1" x14ac:dyDescent="0.3">
      <c r="C10" s="112"/>
      <c r="D10" s="53"/>
      <c r="E10" s="53"/>
      <c r="F10" s="53"/>
      <c r="G10" s="53"/>
      <c r="H10" s="53"/>
      <c r="I10" s="53"/>
      <c r="J10" s="69"/>
    </row>
    <row r="11" spans="1:16" ht="15" customHeight="1" x14ac:dyDescent="0.3">
      <c r="A11" s="160" t="s">
        <v>4</v>
      </c>
      <c r="B11" s="160"/>
      <c r="C11" s="160"/>
      <c r="D11" s="160"/>
      <c r="E11" s="160"/>
      <c r="F11" s="160"/>
      <c r="G11" s="160"/>
      <c r="H11" s="160"/>
      <c r="I11" s="160"/>
      <c r="J11" s="160"/>
      <c r="K11" s="160"/>
      <c r="L11" s="160"/>
      <c r="M11" s="160"/>
    </row>
    <row r="12" spans="1:16" ht="6.6" customHeight="1" x14ac:dyDescent="0.3">
      <c r="A12" s="106"/>
      <c r="B12" s="118"/>
      <c r="C12" s="106"/>
      <c r="D12" s="106"/>
      <c r="E12" s="106"/>
      <c r="F12" s="106"/>
      <c r="G12" s="106"/>
      <c r="H12" s="118"/>
      <c r="I12" s="106"/>
      <c r="J12" s="118"/>
      <c r="K12" s="106"/>
      <c r="L12" s="106"/>
      <c r="M12" s="106"/>
    </row>
    <row r="13" spans="1:16" ht="15" customHeight="1" x14ac:dyDescent="0.3">
      <c r="A13" s="8" t="s">
        <v>5</v>
      </c>
      <c r="B13" s="107"/>
      <c r="C13" s="8" t="s">
        <v>6</v>
      </c>
      <c r="D13" s="288"/>
      <c r="E13" s="288"/>
      <c r="F13" s="32"/>
      <c r="G13" s="33" t="s">
        <v>7</v>
      </c>
      <c r="H13" s="7"/>
      <c r="I13" s="34" t="s">
        <v>8</v>
      </c>
      <c r="J13" s="104"/>
      <c r="K13" s="33" t="s">
        <v>9</v>
      </c>
      <c r="L13" s="288"/>
      <c r="M13" s="288"/>
      <c r="N13" s="25"/>
    </row>
    <row r="14" spans="1:16" ht="15" customHeight="1" x14ac:dyDescent="0.3">
      <c r="A14" s="8" t="s">
        <v>5</v>
      </c>
      <c r="B14" s="107"/>
      <c r="C14" s="8" t="s">
        <v>6</v>
      </c>
      <c r="D14" s="288"/>
      <c r="E14" s="288"/>
      <c r="F14" s="32"/>
      <c r="G14" s="33" t="s">
        <v>7</v>
      </c>
      <c r="H14" s="7"/>
      <c r="I14" s="34" t="s">
        <v>8</v>
      </c>
      <c r="J14" s="104"/>
      <c r="K14" s="33" t="s">
        <v>9</v>
      </c>
      <c r="L14" s="289"/>
      <c r="M14" s="289"/>
      <c r="N14" s="25"/>
    </row>
    <row r="15" spans="1:16" ht="15" customHeight="1" x14ac:dyDescent="0.3">
      <c r="A15" s="8" t="s">
        <v>5</v>
      </c>
      <c r="B15" s="107"/>
      <c r="C15" s="8" t="s">
        <v>6</v>
      </c>
      <c r="D15" s="288"/>
      <c r="E15" s="288"/>
      <c r="F15" s="32"/>
      <c r="G15" s="33" t="s">
        <v>7</v>
      </c>
      <c r="H15" s="7"/>
      <c r="I15" s="34" t="s">
        <v>8</v>
      </c>
      <c r="J15" s="104"/>
      <c r="K15" s="33" t="s">
        <v>9</v>
      </c>
      <c r="L15" s="288"/>
      <c r="M15" s="288"/>
      <c r="N15" s="25"/>
    </row>
    <row r="16" spans="1:16" ht="15" customHeight="1" x14ac:dyDescent="0.3">
      <c r="G16" s="112" t="s">
        <v>10</v>
      </c>
      <c r="H16" s="1">
        <f>SUM(H13:H15)</f>
        <v>0</v>
      </c>
      <c r="I16" s="31"/>
      <c r="J16" s="31"/>
      <c r="K16" s="31"/>
      <c r="L16" s="31"/>
      <c r="M16" s="31"/>
    </row>
    <row r="17" spans="1:18" ht="15" customHeight="1" x14ac:dyDescent="0.3">
      <c r="G17" s="112" t="s">
        <v>205</v>
      </c>
      <c r="H17" s="11" t="e">
        <f>(L136-H16)/L136</f>
        <v>#DIV/0!</v>
      </c>
      <c r="I17" s="31"/>
      <c r="J17" s="31"/>
      <c r="K17" s="31"/>
      <c r="L17" s="31"/>
      <c r="M17" s="31"/>
    </row>
    <row r="18" spans="1:18" ht="15" customHeight="1" x14ac:dyDescent="0.3">
      <c r="G18" s="112"/>
      <c r="H18" s="31"/>
      <c r="I18" s="31"/>
      <c r="J18" s="31"/>
      <c r="K18" s="31"/>
      <c r="L18" s="31"/>
      <c r="M18" s="31"/>
      <c r="Q18" s="112"/>
      <c r="R18" s="5"/>
    </row>
    <row r="19" spans="1:18" ht="15" customHeight="1" x14ac:dyDescent="0.3">
      <c r="A19" s="215" t="s">
        <v>11</v>
      </c>
      <c r="B19" s="215"/>
      <c r="C19" s="109" t="s">
        <v>12</v>
      </c>
      <c r="D19" s="201" t="s">
        <v>13</v>
      </c>
      <c r="E19" s="201"/>
      <c r="F19" s="109" t="s">
        <v>14</v>
      </c>
      <c r="G19" s="201" t="s">
        <v>15</v>
      </c>
      <c r="H19" s="201"/>
      <c r="K19" s="185" t="s">
        <v>16</v>
      </c>
      <c r="L19" s="185"/>
      <c r="M19" s="185"/>
      <c r="Q19" s="112"/>
      <c r="R19" s="5"/>
    </row>
    <row r="20" spans="1:18" ht="15" customHeight="1" x14ac:dyDescent="0.3">
      <c r="A20" s="215" t="s">
        <v>17</v>
      </c>
      <c r="B20" s="215"/>
      <c r="C20" s="111"/>
      <c r="D20" s="282"/>
      <c r="E20" s="282"/>
      <c r="F20" s="111"/>
      <c r="G20" s="283">
        <f>SUM(C20:F20)</f>
        <v>0</v>
      </c>
      <c r="H20" s="283"/>
      <c r="I20" s="86" t="s">
        <v>18</v>
      </c>
      <c r="K20" s="284">
        <f>IFERROR(H16/G20,0)</f>
        <v>0</v>
      </c>
      <c r="L20" s="284"/>
      <c r="M20" s="284"/>
      <c r="Q20" s="112"/>
      <c r="R20" s="5"/>
    </row>
    <row r="21" spans="1:18" ht="15" customHeight="1" x14ac:dyDescent="0.3">
      <c r="A21" s="70" t="s">
        <v>19</v>
      </c>
      <c r="B21" s="122"/>
      <c r="C21" s="68"/>
      <c r="D21" s="68"/>
      <c r="E21" s="68"/>
      <c r="F21" s="65"/>
      <c r="G21" s="65"/>
      <c r="H21" s="65"/>
      <c r="I21" s="66"/>
      <c r="K21" s="67"/>
      <c r="L21" s="67"/>
      <c r="M21" s="67"/>
      <c r="Q21" s="112"/>
      <c r="R21" s="5"/>
    </row>
    <row r="22" spans="1:18" ht="8.1" customHeight="1" x14ac:dyDescent="0.3">
      <c r="A22" s="70"/>
      <c r="B22" s="122"/>
      <c r="C22" s="68"/>
      <c r="D22" s="68"/>
      <c r="E22" s="68"/>
      <c r="F22" s="65"/>
      <c r="G22" s="65"/>
      <c r="H22" s="65"/>
      <c r="I22" s="66"/>
      <c r="K22" s="67"/>
      <c r="L22" s="67"/>
      <c r="M22" s="67"/>
      <c r="Q22" s="112"/>
      <c r="R22" s="5"/>
    </row>
    <row r="23" spans="1:18" ht="15" customHeight="1" x14ac:dyDescent="0.3">
      <c r="A23" s="17" t="s">
        <v>20</v>
      </c>
      <c r="F23" s="9"/>
      <c r="G23" s="9"/>
      <c r="H23" s="54"/>
      <c r="I23" s="10"/>
      <c r="J23" s="10"/>
      <c r="K23" s="10"/>
      <c r="L23" s="10"/>
    </row>
    <row r="24" spans="1:18" s="15" customFormat="1" ht="29.1" customHeight="1" x14ac:dyDescent="0.3">
      <c r="A24" s="201" t="s">
        <v>21</v>
      </c>
      <c r="B24" s="201"/>
      <c r="C24" s="235" t="s">
        <v>22</v>
      </c>
      <c r="D24" s="236"/>
      <c r="E24" s="285" t="s">
        <v>23</v>
      </c>
      <c r="F24" s="237"/>
      <c r="G24" s="215" t="s">
        <v>24</v>
      </c>
      <c r="H24" s="215"/>
      <c r="I24" s="109" t="s">
        <v>25</v>
      </c>
      <c r="J24" s="109" t="s">
        <v>26</v>
      </c>
      <c r="K24" s="286" t="s">
        <v>27</v>
      </c>
      <c r="L24" s="286"/>
      <c r="M24" s="108" t="s">
        <v>28</v>
      </c>
      <c r="N24" s="26"/>
    </row>
    <row r="25" spans="1:18" ht="15" customHeight="1" x14ac:dyDescent="0.3">
      <c r="A25" s="203"/>
      <c r="B25" s="203"/>
      <c r="C25" s="203"/>
      <c r="D25" s="203"/>
      <c r="E25" s="278"/>
      <c r="F25" s="279"/>
      <c r="G25" s="280"/>
      <c r="H25" s="280"/>
      <c r="I25" s="138"/>
      <c r="J25" s="16">
        <f>SUM(A25:I25)</f>
        <v>0</v>
      </c>
      <c r="K25" s="280"/>
      <c r="L25" s="280"/>
      <c r="M25" s="130">
        <f>J25+K25</f>
        <v>0</v>
      </c>
    </row>
    <row r="26" spans="1:18" ht="15" customHeight="1" x14ac:dyDescent="0.3">
      <c r="A26" s="17"/>
      <c r="B26" s="18"/>
      <c r="C26" s="18"/>
      <c r="D26" s="18"/>
      <c r="E26" s="18"/>
      <c r="F26" s="18"/>
      <c r="G26" s="9"/>
      <c r="H26" s="54"/>
      <c r="I26" s="10"/>
      <c r="J26" s="10"/>
      <c r="L26" s="112" t="s">
        <v>29</v>
      </c>
      <c r="M26" s="48">
        <f>IFERROR($M$25/$H$16,0)</f>
        <v>0</v>
      </c>
    </row>
    <row r="27" spans="1:18" ht="15" customHeight="1" x14ac:dyDescent="0.3">
      <c r="A27" s="17"/>
      <c r="B27" s="18"/>
      <c r="C27" s="18"/>
      <c r="D27" s="18"/>
      <c r="E27" s="18"/>
      <c r="F27" s="18"/>
      <c r="G27" s="9"/>
      <c r="H27" s="54"/>
      <c r="I27" s="10"/>
      <c r="J27" s="10"/>
      <c r="K27" s="112"/>
      <c r="M27" s="129"/>
    </row>
    <row r="28" spans="1:18" ht="15" customHeight="1" x14ac:dyDescent="0.3">
      <c r="A28" s="175" t="s">
        <v>200</v>
      </c>
      <c r="B28" s="175"/>
      <c r="C28" s="175"/>
      <c r="D28" s="175"/>
      <c r="E28" s="175"/>
      <c r="F28" s="175"/>
      <c r="G28" s="175"/>
      <c r="H28" s="175"/>
      <c r="I28" s="175"/>
      <c r="J28" s="175"/>
      <c r="K28" s="175"/>
      <c r="L28" s="175"/>
      <c r="M28" s="175"/>
    </row>
    <row r="29" spans="1:18" ht="7.5" customHeight="1" x14ac:dyDescent="0.3">
      <c r="A29" s="121"/>
      <c r="B29" s="121"/>
      <c r="C29" s="121"/>
      <c r="D29" s="121"/>
      <c r="E29" s="121"/>
      <c r="F29" s="121"/>
      <c r="G29" s="121"/>
      <c r="H29" s="121"/>
      <c r="I29" s="121"/>
      <c r="J29" s="121"/>
      <c r="K29" s="121"/>
      <c r="L29" s="121"/>
      <c r="M29" s="121"/>
    </row>
    <row r="30" spans="1:18" ht="15" customHeight="1" x14ac:dyDescent="0.3">
      <c r="A30" s="8" t="s">
        <v>5</v>
      </c>
      <c r="B30" s="107"/>
      <c r="C30" s="8" t="s">
        <v>6</v>
      </c>
      <c r="D30" s="288"/>
      <c r="E30" s="288"/>
      <c r="F30" s="32"/>
      <c r="G30" s="33" t="s">
        <v>7</v>
      </c>
      <c r="H30" s="7"/>
      <c r="I30" s="34" t="s">
        <v>8</v>
      </c>
      <c r="J30" s="104"/>
      <c r="K30" s="33"/>
      <c r="L30" s="143" t="s">
        <v>201</v>
      </c>
      <c r="M30" s="131"/>
      <c r="N30" s="25"/>
    </row>
    <row r="31" spans="1:18" ht="15" customHeight="1" x14ac:dyDescent="0.3">
      <c r="A31" s="8" t="s">
        <v>5</v>
      </c>
      <c r="B31" s="126"/>
      <c r="C31" s="8" t="s">
        <v>6</v>
      </c>
      <c r="D31" s="289"/>
      <c r="E31" s="289"/>
      <c r="F31" s="32"/>
      <c r="G31" s="33" t="s">
        <v>7</v>
      </c>
      <c r="H31" s="127"/>
      <c r="I31" s="34" t="s">
        <v>8</v>
      </c>
      <c r="J31" s="128"/>
      <c r="K31" s="33"/>
      <c r="L31" s="143" t="s">
        <v>201</v>
      </c>
      <c r="M31" s="131"/>
      <c r="N31" s="25"/>
    </row>
    <row r="32" spans="1:18" ht="15" customHeight="1" x14ac:dyDescent="0.3">
      <c r="A32" s="8" t="s">
        <v>5</v>
      </c>
      <c r="B32" s="107"/>
      <c r="C32" s="8" t="s">
        <v>6</v>
      </c>
      <c r="D32" s="288"/>
      <c r="E32" s="288"/>
      <c r="F32" s="32"/>
      <c r="G32" s="33" t="s">
        <v>7</v>
      </c>
      <c r="H32" s="7"/>
      <c r="I32" s="34" t="s">
        <v>8</v>
      </c>
      <c r="J32" s="104"/>
      <c r="K32" s="33"/>
      <c r="L32" s="143" t="s">
        <v>201</v>
      </c>
      <c r="M32" s="131"/>
      <c r="N32" s="25"/>
    </row>
    <row r="33" spans="1:14" ht="15" customHeight="1" x14ac:dyDescent="0.3">
      <c r="A33" s="281"/>
      <c r="B33" s="281"/>
      <c r="J33" s="10"/>
      <c r="K33" s="10"/>
      <c r="L33" s="10"/>
    </row>
    <row r="34" spans="1:14" ht="15" customHeight="1" x14ac:dyDescent="0.3">
      <c r="A34" s="181" t="s">
        <v>30</v>
      </c>
      <c r="B34" s="182"/>
      <c r="C34" s="182"/>
      <c r="D34" s="182"/>
      <c r="E34" s="182"/>
      <c r="F34" s="182"/>
      <c r="G34" s="182"/>
      <c r="H34" s="182"/>
      <c r="I34" s="182"/>
      <c r="J34" s="182"/>
      <c r="K34" s="182"/>
      <c r="L34" s="182"/>
      <c r="M34" s="183"/>
    </row>
    <row r="35" spans="1:14" ht="15" customHeight="1" x14ac:dyDescent="0.3">
      <c r="A35" s="260"/>
      <c r="B35" s="260"/>
      <c r="C35" s="260"/>
      <c r="D35" s="260"/>
      <c r="E35" s="260"/>
      <c r="F35" s="260"/>
      <c r="G35" s="260"/>
      <c r="H35" s="260"/>
      <c r="I35" s="260"/>
      <c r="J35" s="260"/>
      <c r="K35" s="260"/>
      <c r="L35" s="260"/>
      <c r="M35" s="260"/>
    </row>
    <row r="36" spans="1:14" ht="15" customHeight="1" x14ac:dyDescent="0.3">
      <c r="A36" s="35"/>
      <c r="B36" s="35"/>
      <c r="C36" s="35"/>
      <c r="D36" s="266" t="s">
        <v>31</v>
      </c>
      <c r="E36" s="266"/>
      <c r="F36" s="266"/>
      <c r="G36" s="266"/>
      <c r="H36" s="267"/>
      <c r="I36" s="270"/>
      <c r="J36" s="271"/>
      <c r="K36" s="35"/>
      <c r="L36" s="35"/>
      <c r="M36" s="35"/>
    </row>
    <row r="37" spans="1:14" ht="15" customHeight="1" x14ac:dyDescent="0.3">
      <c r="D37" s="276" t="s">
        <v>32</v>
      </c>
      <c r="E37" s="276"/>
      <c r="F37" s="276"/>
      <c r="G37" s="276"/>
      <c r="H37" s="277"/>
      <c r="I37" s="270"/>
      <c r="J37" s="271"/>
      <c r="K37" s="55"/>
    </row>
    <row r="38" spans="1:14" ht="15" customHeight="1" x14ac:dyDescent="0.3">
      <c r="B38" s="266" t="s">
        <v>33</v>
      </c>
      <c r="C38" s="266"/>
      <c r="D38" s="266"/>
      <c r="E38" s="266"/>
      <c r="F38" s="266"/>
      <c r="G38" s="266"/>
      <c r="H38" s="267"/>
      <c r="I38" s="269"/>
      <c r="J38" s="269"/>
    </row>
    <row r="39" spans="1:14" ht="15" customHeight="1" x14ac:dyDescent="0.3">
      <c r="D39" s="266" t="s">
        <v>34</v>
      </c>
      <c r="E39" s="266"/>
      <c r="F39" s="266"/>
      <c r="G39" s="266"/>
      <c r="H39" s="267"/>
      <c r="I39" s="270"/>
      <c r="J39" s="271"/>
    </row>
    <row r="40" spans="1:14" ht="15" customHeight="1" x14ac:dyDescent="0.3">
      <c r="D40" s="112"/>
      <c r="E40" s="112"/>
      <c r="F40" s="266" t="s">
        <v>209</v>
      </c>
      <c r="G40" s="266"/>
      <c r="H40" s="267"/>
      <c r="I40" s="275"/>
      <c r="J40" s="275"/>
    </row>
    <row r="42" spans="1:14" ht="15" customHeight="1" x14ac:dyDescent="0.3">
      <c r="C42" s="112" t="s">
        <v>35</v>
      </c>
      <c r="D42" s="272"/>
      <c r="E42" s="272"/>
      <c r="F42" s="272"/>
      <c r="G42" s="272"/>
      <c r="H42" s="272"/>
      <c r="I42" s="272"/>
      <c r="J42" s="272"/>
      <c r="K42" s="56"/>
      <c r="L42" s="13"/>
    </row>
    <row r="43" spans="1:14" ht="15" customHeight="1" x14ac:dyDescent="0.3">
      <c r="C43" s="112" t="s">
        <v>36</v>
      </c>
      <c r="D43" s="272"/>
      <c r="E43" s="272"/>
      <c r="F43" s="272"/>
      <c r="G43" s="53"/>
      <c r="H43" s="113" t="s">
        <v>37</v>
      </c>
      <c r="I43" s="273"/>
      <c r="J43" s="274"/>
      <c r="K43" s="57"/>
      <c r="L43" s="57"/>
    </row>
    <row r="44" spans="1:14" ht="15" customHeight="1" x14ac:dyDescent="0.3">
      <c r="C44" s="112" t="s">
        <v>38</v>
      </c>
      <c r="D44" s="261"/>
      <c r="E44" s="262"/>
      <c r="F44" s="263"/>
      <c r="G44" s="58"/>
      <c r="H44" s="264" t="s">
        <v>39</v>
      </c>
      <c r="I44" s="265"/>
      <c r="J44" s="139"/>
    </row>
    <row r="45" spans="1:14" ht="15" customHeight="1" x14ac:dyDescent="0.3">
      <c r="C45" s="112" t="s">
        <v>40</v>
      </c>
      <c r="D45" s="261"/>
      <c r="E45" s="262"/>
      <c r="F45" s="263"/>
      <c r="G45" s="58"/>
      <c r="H45" s="266" t="s">
        <v>41</v>
      </c>
      <c r="I45" s="267"/>
      <c r="J45" s="140"/>
      <c r="K45" s="112"/>
      <c r="L45"/>
      <c r="M45"/>
      <c r="N45" s="4"/>
    </row>
    <row r="46" spans="1:14" ht="15" customHeight="1" x14ac:dyDescent="0.3">
      <c r="C46" s="112" t="s">
        <v>42</v>
      </c>
      <c r="D46" s="268"/>
      <c r="E46" s="268"/>
      <c r="F46" s="268"/>
      <c r="G46" s="58"/>
      <c r="H46" s="266" t="s">
        <v>43</v>
      </c>
      <c r="I46" s="267"/>
      <c r="J46" s="137"/>
      <c r="K46" s="112"/>
      <c r="L46"/>
      <c r="M46"/>
    </row>
    <row r="47" spans="1:14" ht="15" customHeight="1" x14ac:dyDescent="0.3">
      <c r="C47" s="112"/>
      <c r="D47" s="59"/>
      <c r="E47" s="59"/>
      <c r="F47" s="59"/>
      <c r="G47" s="59"/>
      <c r="H47"/>
      <c r="I47" s="112"/>
      <c r="J47" s="112"/>
      <c r="K47" s="112"/>
      <c r="L47"/>
      <c r="M47"/>
    </row>
    <row r="48" spans="1:14" ht="15" customHeight="1" x14ac:dyDescent="0.3">
      <c r="A48" s="160" t="s">
        <v>202</v>
      </c>
      <c r="B48" s="160"/>
      <c r="C48" s="160"/>
      <c r="D48" s="160"/>
      <c r="E48" s="160"/>
      <c r="F48" s="160"/>
      <c r="G48" s="160"/>
      <c r="H48" s="160"/>
      <c r="I48" s="160"/>
      <c r="J48" s="160"/>
      <c r="K48" s="160"/>
      <c r="L48" s="160"/>
      <c r="M48" s="160"/>
    </row>
    <row r="49" spans="1:13" ht="15" customHeight="1" x14ac:dyDescent="0.3">
      <c r="A49" s="260" t="s">
        <v>44</v>
      </c>
      <c r="B49" s="260"/>
      <c r="C49" s="260"/>
      <c r="D49" s="260"/>
      <c r="E49" s="260"/>
      <c r="F49" s="260"/>
      <c r="G49" s="260"/>
      <c r="H49" s="260"/>
      <c r="I49" s="260"/>
      <c r="J49" s="260"/>
      <c r="K49" s="260"/>
      <c r="L49" s="260"/>
      <c r="M49" s="260"/>
    </row>
    <row r="50" spans="1:13" ht="15" customHeight="1" x14ac:dyDescent="0.3">
      <c r="A50" s="121"/>
      <c r="B50" s="121"/>
      <c r="C50" s="121"/>
      <c r="D50" s="121"/>
      <c r="E50" s="121"/>
      <c r="F50" s="121"/>
      <c r="G50" s="121"/>
      <c r="H50" s="121"/>
      <c r="I50" s="121"/>
      <c r="J50" s="121"/>
      <c r="K50" s="121"/>
      <c r="L50" s="121"/>
      <c r="M50" s="121"/>
    </row>
    <row r="51" spans="1:13" ht="15" customHeight="1" x14ac:dyDescent="0.3">
      <c r="A51" s="121"/>
      <c r="B51" s="121"/>
      <c r="C51" s="121"/>
      <c r="D51" s="121"/>
      <c r="E51" s="121"/>
      <c r="F51" s="121"/>
      <c r="G51" s="121"/>
      <c r="H51" s="121"/>
      <c r="I51" s="121"/>
      <c r="J51" s="121"/>
      <c r="K51" s="121"/>
      <c r="L51" s="121"/>
      <c r="M51" s="121"/>
    </row>
    <row r="52" spans="1:13" ht="15" customHeight="1" x14ac:dyDescent="0.3">
      <c r="A52" s="121"/>
      <c r="B52" s="121"/>
      <c r="C52" s="121"/>
      <c r="D52" s="121"/>
      <c r="E52" s="121"/>
      <c r="F52" s="121"/>
      <c r="G52" s="121"/>
      <c r="H52" s="121"/>
      <c r="I52" s="121"/>
      <c r="J52" s="121"/>
      <c r="K52" s="121"/>
      <c r="L52" s="121"/>
      <c r="M52" s="121"/>
    </row>
    <row r="53" spans="1:13" ht="15" customHeight="1" x14ac:dyDescent="0.3">
      <c r="A53" s="121"/>
      <c r="B53" s="121"/>
      <c r="C53" s="121"/>
      <c r="D53" s="121"/>
      <c r="E53" s="121"/>
      <c r="F53" s="121"/>
      <c r="G53" s="121"/>
      <c r="H53" s="121"/>
      <c r="I53" s="121"/>
      <c r="J53" s="121"/>
      <c r="K53" s="121"/>
      <c r="L53" s="121"/>
      <c r="M53" s="121"/>
    </row>
    <row r="54" spans="1:13" ht="6" customHeight="1" x14ac:dyDescent="0.3">
      <c r="A54" s="121"/>
      <c r="B54" s="121"/>
      <c r="C54" s="121"/>
      <c r="D54" s="121"/>
      <c r="E54" s="121"/>
      <c r="F54" s="121"/>
      <c r="G54" s="121"/>
      <c r="H54" s="121"/>
      <c r="I54" s="121"/>
      <c r="J54" s="121"/>
      <c r="K54" s="121"/>
      <c r="L54" s="121"/>
      <c r="M54" s="121"/>
    </row>
    <row r="55" spans="1:13" ht="15" customHeight="1" x14ac:dyDescent="0.3">
      <c r="A55" s="121" t="s">
        <v>45</v>
      </c>
      <c r="B55" s="121"/>
      <c r="C55" s="121"/>
      <c r="D55" s="121"/>
      <c r="E55" s="121"/>
      <c r="G55" s="121"/>
      <c r="H55" s="121"/>
      <c r="I55" s="121"/>
      <c r="J55" s="121"/>
      <c r="K55" s="121"/>
      <c r="L55" s="121"/>
      <c r="M55" s="121"/>
    </row>
    <row r="56" spans="1:13" ht="15" customHeight="1" x14ac:dyDescent="0.3">
      <c r="A56" s="150"/>
      <c r="B56" s="150"/>
      <c r="C56" s="150"/>
      <c r="D56" s="150"/>
      <c r="E56" s="150"/>
      <c r="F56" s="150"/>
      <c r="G56" s="150"/>
      <c r="H56" s="150"/>
      <c r="I56" s="150"/>
      <c r="J56" s="150"/>
      <c r="K56" s="150"/>
      <c r="L56" s="150"/>
      <c r="M56" s="150"/>
    </row>
    <row r="57" spans="1:13" ht="15" customHeight="1" x14ac:dyDescent="0.3">
      <c r="A57" s="150"/>
      <c r="B57" s="150"/>
      <c r="C57" s="150"/>
      <c r="D57" s="150"/>
      <c r="E57" s="150"/>
      <c r="F57" s="150"/>
      <c r="G57" s="150"/>
      <c r="H57" s="150"/>
      <c r="I57" s="150"/>
      <c r="J57" s="150"/>
      <c r="K57" s="150"/>
      <c r="L57" s="150"/>
      <c r="M57" s="150"/>
    </row>
    <row r="58" spans="1:13" ht="15" customHeight="1" x14ac:dyDescent="0.3">
      <c r="A58" s="150"/>
      <c r="B58" s="150"/>
      <c r="C58" s="150"/>
      <c r="D58" s="150"/>
      <c r="E58" s="150"/>
      <c r="F58" s="150"/>
      <c r="G58" s="150"/>
      <c r="H58" s="150"/>
      <c r="I58" s="150"/>
      <c r="J58" s="150"/>
      <c r="K58" s="150"/>
      <c r="L58" s="150"/>
      <c r="M58" s="150"/>
    </row>
    <row r="59" spans="1:13" ht="17.25" customHeight="1" x14ac:dyDescent="0.3">
      <c r="A59" s="258" t="s">
        <v>46</v>
      </c>
      <c r="B59" s="259"/>
      <c r="C59" s="259"/>
      <c r="D59" s="259"/>
      <c r="E59" s="259"/>
      <c r="F59" s="259"/>
      <c r="G59" s="259"/>
      <c r="H59" s="259"/>
      <c r="I59" s="259"/>
      <c r="J59" s="259"/>
      <c r="K59" s="259"/>
      <c r="L59" s="259"/>
      <c r="M59" s="259"/>
    </row>
    <row r="60" spans="1:13" ht="14.4" x14ac:dyDescent="0.3">
      <c r="A60" s="150"/>
      <c r="B60" s="150"/>
      <c r="C60" s="150"/>
      <c r="D60" s="150"/>
      <c r="E60" s="150"/>
      <c r="F60" s="150"/>
      <c r="G60" s="150"/>
      <c r="H60" s="150"/>
      <c r="I60" s="150"/>
      <c r="J60" s="150"/>
      <c r="K60" s="150"/>
      <c r="L60" s="150"/>
      <c r="M60" s="150"/>
    </row>
    <row r="61" spans="1:13" ht="14.4" x14ac:dyDescent="0.3">
      <c r="A61" s="150"/>
      <c r="B61" s="150"/>
      <c r="C61" s="150"/>
      <c r="D61" s="150"/>
      <c r="E61" s="150"/>
      <c r="F61" s="150"/>
      <c r="G61" s="150"/>
      <c r="H61" s="150"/>
      <c r="I61" s="150"/>
      <c r="J61" s="150"/>
      <c r="K61" s="150"/>
      <c r="L61" s="150"/>
      <c r="M61" s="150"/>
    </row>
    <row r="62" spans="1:13" ht="14.4" x14ac:dyDescent="0.3">
      <c r="A62" s="150"/>
      <c r="B62" s="150"/>
      <c r="C62" s="150"/>
      <c r="D62" s="150"/>
      <c r="E62" s="150"/>
      <c r="F62" s="150"/>
      <c r="G62" s="150"/>
      <c r="H62" s="150"/>
      <c r="I62" s="150"/>
      <c r="J62" s="150"/>
      <c r="K62" s="150"/>
      <c r="L62" s="150"/>
      <c r="M62" s="150"/>
    </row>
    <row r="63" spans="1:13" ht="17.25" customHeight="1" x14ac:dyDescent="0.3">
      <c r="A63" s="258" t="s">
        <v>47</v>
      </c>
      <c r="B63" s="259"/>
      <c r="C63" s="259"/>
      <c r="D63" s="259"/>
      <c r="E63" s="259"/>
      <c r="F63" s="259"/>
      <c r="G63" s="259"/>
      <c r="H63" s="259"/>
      <c r="I63" s="259"/>
      <c r="J63" s="259"/>
      <c r="K63" s="259"/>
      <c r="L63" s="259"/>
      <c r="M63" s="259"/>
    </row>
    <row r="64" spans="1:13" ht="14.4" x14ac:dyDescent="0.3">
      <c r="A64" s="150"/>
      <c r="B64" s="150"/>
      <c r="C64" s="150"/>
      <c r="D64" s="150"/>
      <c r="E64" s="150"/>
      <c r="F64" s="150"/>
      <c r="G64" s="150"/>
      <c r="H64" s="150"/>
      <c r="I64" s="150"/>
      <c r="J64" s="150"/>
      <c r="K64" s="150"/>
      <c r="L64" s="150"/>
      <c r="M64" s="150"/>
    </row>
    <row r="65" spans="1:14" ht="14.4" x14ac:dyDescent="0.3">
      <c r="A65" s="150"/>
      <c r="B65" s="150"/>
      <c r="C65" s="150"/>
      <c r="D65" s="150"/>
      <c r="E65" s="150"/>
      <c r="F65" s="150"/>
      <c r="G65" s="150"/>
      <c r="H65" s="150"/>
      <c r="I65" s="150"/>
      <c r="J65" s="150"/>
      <c r="K65" s="150"/>
      <c r="L65" s="150"/>
      <c r="M65" s="150"/>
    </row>
    <row r="66" spans="1:14" ht="14.4" x14ac:dyDescent="0.3">
      <c r="A66" s="150"/>
      <c r="B66" s="150"/>
      <c r="C66" s="150"/>
      <c r="D66" s="150"/>
      <c r="E66" s="150"/>
      <c r="F66" s="150"/>
      <c r="G66" s="150"/>
      <c r="H66" s="150"/>
      <c r="I66" s="150"/>
      <c r="J66" s="150"/>
      <c r="K66" s="150"/>
      <c r="L66" s="150"/>
      <c r="M66" s="150"/>
    </row>
    <row r="67" spans="1:14" ht="14.4" x14ac:dyDescent="0.3">
      <c r="A67" s="17" t="s">
        <v>48</v>
      </c>
      <c r="B67" s="114"/>
      <c r="C67" s="114"/>
      <c r="D67" s="114"/>
      <c r="E67" s="114"/>
      <c r="F67" s="114"/>
      <c r="G67" s="114"/>
      <c r="H67" s="114"/>
      <c r="I67" s="114"/>
      <c r="J67" s="114"/>
      <c r="K67" s="114"/>
      <c r="L67" s="114"/>
      <c r="M67" s="114"/>
    </row>
    <row r="68" spans="1:14" ht="14.4" x14ac:dyDescent="0.3">
      <c r="A68" s="150"/>
      <c r="B68" s="150"/>
      <c r="C68" s="150"/>
      <c r="D68" s="150"/>
      <c r="E68" s="150"/>
      <c r="F68" s="150"/>
      <c r="G68" s="150"/>
      <c r="H68" s="150"/>
      <c r="I68" s="150"/>
      <c r="J68" s="150"/>
      <c r="K68" s="150"/>
      <c r="L68" s="150"/>
      <c r="M68" s="150"/>
    </row>
    <row r="69" spans="1:14" ht="14.4" x14ac:dyDescent="0.3">
      <c r="A69" s="150"/>
      <c r="B69" s="150"/>
      <c r="C69" s="150"/>
      <c r="D69" s="150"/>
      <c r="E69" s="150"/>
      <c r="F69" s="150"/>
      <c r="G69" s="150"/>
      <c r="H69" s="150"/>
      <c r="I69" s="150"/>
      <c r="J69" s="150"/>
      <c r="K69" s="150"/>
      <c r="L69" s="150"/>
      <c r="M69" s="150"/>
    </row>
    <row r="70" spans="1:14" ht="14.4" x14ac:dyDescent="0.3">
      <c r="A70" s="150"/>
      <c r="B70" s="150"/>
      <c r="C70" s="150"/>
      <c r="D70" s="150"/>
      <c r="E70" s="150"/>
      <c r="F70" s="150"/>
      <c r="G70" s="150"/>
      <c r="H70" s="150"/>
      <c r="I70" s="150"/>
      <c r="J70" s="150"/>
      <c r="K70" s="150"/>
      <c r="L70" s="150"/>
      <c r="M70" s="150"/>
    </row>
    <row r="71" spans="1:14" ht="17.25" customHeight="1" x14ac:dyDescent="0.3">
      <c r="A71" s="116" t="s">
        <v>49</v>
      </c>
      <c r="B71" s="114"/>
      <c r="C71" s="114"/>
      <c r="D71" s="114"/>
      <c r="E71" s="114"/>
      <c r="F71" s="114"/>
      <c r="G71" s="114"/>
      <c r="H71" s="114"/>
      <c r="I71" s="114"/>
      <c r="J71" s="114"/>
      <c r="K71" s="114"/>
      <c r="L71" s="114"/>
      <c r="M71" s="114"/>
    </row>
    <row r="72" spans="1:14" ht="14.4" x14ac:dyDescent="0.3">
      <c r="A72" s="150"/>
      <c r="B72" s="150"/>
      <c r="C72" s="150"/>
      <c r="D72" s="150"/>
      <c r="E72" s="150"/>
      <c r="F72" s="150"/>
      <c r="G72" s="150"/>
      <c r="H72" s="150"/>
      <c r="I72" s="150"/>
      <c r="J72" s="150"/>
      <c r="K72" s="150"/>
      <c r="L72" s="150"/>
      <c r="M72" s="150"/>
    </row>
    <row r="73" spans="1:14" ht="14.4" x14ac:dyDescent="0.3">
      <c r="A73" s="150"/>
      <c r="B73" s="150"/>
      <c r="C73" s="150"/>
      <c r="D73" s="150"/>
      <c r="E73" s="150"/>
      <c r="F73" s="150"/>
      <c r="G73" s="150"/>
      <c r="H73" s="150"/>
      <c r="I73" s="150"/>
      <c r="J73" s="150"/>
      <c r="K73" s="150"/>
      <c r="L73" s="150"/>
      <c r="M73" s="150"/>
    </row>
    <row r="74" spans="1:14" ht="14.4" x14ac:dyDescent="0.3">
      <c r="A74" s="150"/>
      <c r="B74" s="150"/>
      <c r="C74" s="150"/>
      <c r="D74" s="150"/>
      <c r="E74" s="150"/>
      <c r="F74" s="150"/>
      <c r="G74" s="150"/>
      <c r="H74" s="150"/>
      <c r="I74" s="150"/>
      <c r="J74" s="150"/>
      <c r="K74" s="150"/>
      <c r="L74" s="150"/>
      <c r="M74" s="150"/>
    </row>
    <row r="75" spans="1:14" s="45" customFormat="1" ht="15.75" customHeight="1" x14ac:dyDescent="0.3">
      <c r="A75" s="17" t="s">
        <v>50</v>
      </c>
      <c r="B75" s="17"/>
      <c r="C75" s="4"/>
      <c r="D75" s="4"/>
      <c r="E75" s="4"/>
      <c r="F75" s="4"/>
      <c r="G75" s="4"/>
      <c r="H75" s="4"/>
      <c r="I75" s="3"/>
      <c r="J75" s="3"/>
      <c r="K75" s="3"/>
      <c r="L75" s="3"/>
      <c r="M75" s="3"/>
      <c r="N75" s="28"/>
    </row>
    <row r="76" spans="1:14" s="45" customFormat="1" ht="15.6" x14ac:dyDescent="0.3">
      <c r="A76" s="249"/>
      <c r="B76" s="250"/>
      <c r="C76" s="250"/>
      <c r="D76" s="250"/>
      <c r="E76" s="250"/>
      <c r="F76" s="250"/>
      <c r="G76" s="250"/>
      <c r="H76" s="250"/>
      <c r="I76" s="250"/>
      <c r="J76" s="250"/>
      <c r="K76" s="250"/>
      <c r="L76" s="250"/>
      <c r="M76" s="251"/>
      <c r="N76" s="29"/>
    </row>
    <row r="77" spans="1:14" s="45" customFormat="1" ht="15.6" x14ac:dyDescent="0.3">
      <c r="A77" s="252"/>
      <c r="B77" s="253"/>
      <c r="C77" s="253"/>
      <c r="D77" s="253"/>
      <c r="E77" s="253"/>
      <c r="F77" s="253"/>
      <c r="G77" s="253"/>
      <c r="H77" s="253"/>
      <c r="I77" s="253"/>
      <c r="J77" s="253"/>
      <c r="K77" s="253"/>
      <c r="L77" s="253"/>
      <c r="M77" s="254"/>
      <c r="N77" s="29"/>
    </row>
    <row r="78" spans="1:14" s="45" customFormat="1" ht="15.6" x14ac:dyDescent="0.3">
      <c r="A78" s="255"/>
      <c r="B78" s="256"/>
      <c r="C78" s="256"/>
      <c r="D78" s="256"/>
      <c r="E78" s="256"/>
      <c r="F78" s="256"/>
      <c r="G78" s="256"/>
      <c r="H78" s="256"/>
      <c r="I78" s="256"/>
      <c r="J78" s="256"/>
      <c r="K78" s="256"/>
      <c r="L78" s="256"/>
      <c r="M78" s="257"/>
      <c r="N78" s="29"/>
    </row>
    <row r="79" spans="1:14" ht="17.25" customHeight="1" x14ac:dyDescent="0.3">
      <c r="A79" s="17" t="s">
        <v>51</v>
      </c>
      <c r="B79" s="114"/>
      <c r="C79" s="114"/>
      <c r="D79" s="114"/>
      <c r="E79" s="114"/>
      <c r="F79" s="114"/>
      <c r="G79" s="114"/>
      <c r="H79" s="114"/>
      <c r="I79" s="114"/>
      <c r="J79" s="114"/>
      <c r="K79" s="114"/>
      <c r="L79" s="114"/>
      <c r="M79" s="114"/>
    </row>
    <row r="80" spans="1:14" ht="14.4" x14ac:dyDescent="0.3">
      <c r="A80" s="150"/>
      <c r="B80" s="150"/>
      <c r="C80" s="150"/>
      <c r="D80" s="150"/>
      <c r="E80" s="150"/>
      <c r="F80" s="150"/>
      <c r="G80" s="150"/>
      <c r="H80" s="150"/>
      <c r="I80" s="150"/>
      <c r="J80" s="150"/>
      <c r="K80" s="150"/>
      <c r="L80" s="150"/>
      <c r="M80" s="150"/>
    </row>
    <row r="81" spans="1:14" ht="14.4" x14ac:dyDescent="0.3">
      <c r="A81" s="150"/>
      <c r="B81" s="150"/>
      <c r="C81" s="150"/>
      <c r="D81" s="150"/>
      <c r="E81" s="150"/>
      <c r="F81" s="150"/>
      <c r="G81" s="150"/>
      <c r="H81" s="150"/>
      <c r="I81" s="150"/>
      <c r="J81" s="150"/>
      <c r="K81" s="150"/>
      <c r="L81" s="150"/>
      <c r="M81" s="150"/>
    </row>
    <row r="82" spans="1:14" ht="14.4" x14ac:dyDescent="0.3">
      <c r="A82" s="150"/>
      <c r="B82" s="150"/>
      <c r="C82" s="150"/>
      <c r="D82" s="150"/>
      <c r="E82" s="150"/>
      <c r="F82" s="150"/>
      <c r="G82" s="150"/>
      <c r="H82" s="150"/>
      <c r="I82" s="150"/>
      <c r="J82" s="150"/>
      <c r="K82" s="150"/>
      <c r="L82" s="150"/>
      <c r="M82" s="150"/>
    </row>
    <row r="83" spans="1:14" ht="17.25" customHeight="1" x14ac:dyDescent="0.3">
      <c r="A83" s="116" t="s">
        <v>52</v>
      </c>
      <c r="B83" s="114"/>
      <c r="C83" s="114"/>
      <c r="D83" s="114"/>
      <c r="E83" s="114"/>
      <c r="F83" s="114"/>
      <c r="G83" s="114"/>
      <c r="H83" s="114"/>
      <c r="I83" s="114"/>
      <c r="J83" s="114"/>
      <c r="K83" s="114"/>
      <c r="L83" s="114"/>
      <c r="M83" s="114"/>
    </row>
    <row r="84" spans="1:14" ht="14.4" x14ac:dyDescent="0.3">
      <c r="A84" s="150"/>
      <c r="B84" s="150"/>
      <c r="C84" s="150"/>
      <c r="D84" s="150"/>
      <c r="E84" s="150"/>
      <c r="F84" s="150"/>
      <c r="G84" s="150"/>
      <c r="H84" s="150"/>
      <c r="I84" s="150"/>
      <c r="J84" s="150"/>
      <c r="K84" s="150"/>
      <c r="L84" s="150"/>
      <c r="M84" s="150"/>
    </row>
    <row r="85" spans="1:14" ht="14.4" x14ac:dyDescent="0.3">
      <c r="A85" s="150"/>
      <c r="B85" s="150"/>
      <c r="C85" s="150"/>
      <c r="D85" s="150"/>
      <c r="E85" s="150"/>
      <c r="F85" s="150"/>
      <c r="G85" s="150"/>
      <c r="H85" s="150"/>
      <c r="I85" s="150"/>
      <c r="J85" s="150"/>
      <c r="K85" s="150"/>
      <c r="L85" s="150"/>
      <c r="M85" s="150"/>
    </row>
    <row r="86" spans="1:14" ht="14.4" x14ac:dyDescent="0.3">
      <c r="A86" s="150"/>
      <c r="B86" s="150"/>
      <c r="C86" s="150"/>
      <c r="D86" s="150"/>
      <c r="E86" s="150"/>
      <c r="F86" s="150"/>
      <c r="G86" s="150"/>
      <c r="H86" s="150"/>
      <c r="I86" s="150"/>
      <c r="J86" s="150"/>
      <c r="K86" s="150"/>
      <c r="L86" s="150"/>
      <c r="M86" s="150"/>
    </row>
    <row r="87" spans="1:14" ht="17.25" customHeight="1" x14ac:dyDescent="0.3">
      <c r="A87" s="116" t="s">
        <v>53</v>
      </c>
      <c r="B87" s="114"/>
      <c r="C87" s="114"/>
      <c r="D87" s="114"/>
      <c r="E87" s="114"/>
      <c r="F87" s="114"/>
      <c r="G87" s="114"/>
      <c r="H87" s="114"/>
      <c r="I87" s="114"/>
      <c r="J87" s="114"/>
      <c r="K87" s="114"/>
      <c r="L87" s="114"/>
      <c r="M87" s="114"/>
    </row>
    <row r="88" spans="1:14" ht="14.4" x14ac:dyDescent="0.3">
      <c r="A88" s="150"/>
      <c r="B88" s="150"/>
      <c r="C88" s="150"/>
      <c r="D88" s="150"/>
      <c r="E88" s="150"/>
      <c r="F88" s="150"/>
      <c r="G88" s="150"/>
      <c r="H88" s="150"/>
      <c r="I88" s="150"/>
      <c r="J88" s="150"/>
      <c r="K88" s="150"/>
      <c r="L88" s="150"/>
      <c r="M88" s="150"/>
    </row>
    <row r="89" spans="1:14" ht="14.4" x14ac:dyDescent="0.3">
      <c r="A89" s="150"/>
      <c r="B89" s="150"/>
      <c r="C89" s="150"/>
      <c r="D89" s="150"/>
      <c r="E89" s="150"/>
      <c r="F89" s="150"/>
      <c r="G89" s="150"/>
      <c r="H89" s="150"/>
      <c r="I89" s="150"/>
      <c r="J89" s="150"/>
      <c r="K89" s="150"/>
      <c r="L89" s="150"/>
      <c r="M89" s="150"/>
    </row>
    <row r="90" spans="1:14" ht="14.4" x14ac:dyDescent="0.3">
      <c r="A90" s="150"/>
      <c r="B90" s="150"/>
      <c r="C90" s="150"/>
      <c r="D90" s="150"/>
      <c r="E90" s="150"/>
      <c r="F90" s="150"/>
      <c r="G90" s="150"/>
      <c r="H90" s="150"/>
      <c r="I90" s="150"/>
      <c r="J90" s="150"/>
      <c r="K90" s="150"/>
      <c r="L90" s="150"/>
      <c r="M90" s="150"/>
    </row>
    <row r="91" spans="1:14" ht="17.100000000000001" customHeight="1" x14ac:dyDescent="0.3">
      <c r="A91" s="116" t="s">
        <v>54</v>
      </c>
      <c r="B91" s="114"/>
      <c r="C91" s="114"/>
      <c r="D91" s="114"/>
      <c r="E91" s="114"/>
      <c r="F91" s="114"/>
      <c r="G91" s="114"/>
      <c r="H91" s="114"/>
      <c r="I91" s="114"/>
      <c r="J91" s="114"/>
      <c r="K91" s="114"/>
      <c r="L91" s="114"/>
      <c r="M91" s="114"/>
    </row>
    <row r="92" spans="1:14" ht="14.4" x14ac:dyDescent="0.3">
      <c r="A92" s="238"/>
      <c r="B92" s="239"/>
      <c r="C92" s="239"/>
      <c r="D92" s="239"/>
      <c r="E92" s="239"/>
      <c r="F92" s="239"/>
      <c r="G92" s="239"/>
      <c r="H92" s="239"/>
      <c r="I92" s="239"/>
      <c r="J92" s="239"/>
      <c r="K92" s="239"/>
      <c r="L92" s="239"/>
      <c r="M92" s="240"/>
    </row>
    <row r="93" spans="1:14" ht="14.4" x14ac:dyDescent="0.3">
      <c r="A93" s="241"/>
      <c r="B93" s="242"/>
      <c r="C93" s="242"/>
      <c r="D93" s="242"/>
      <c r="E93" s="242"/>
      <c r="F93" s="242"/>
      <c r="G93" s="242"/>
      <c r="H93" s="242"/>
      <c r="I93" s="242"/>
      <c r="J93" s="242"/>
      <c r="K93" s="242"/>
      <c r="L93" s="242"/>
      <c r="M93" s="243"/>
    </row>
    <row r="94" spans="1:14" ht="14.4" x14ac:dyDescent="0.3">
      <c r="A94" s="244"/>
      <c r="B94" s="245"/>
      <c r="C94" s="245"/>
      <c r="D94" s="245"/>
      <c r="E94" s="245"/>
      <c r="F94" s="245"/>
      <c r="G94" s="245"/>
      <c r="H94" s="245"/>
      <c r="I94" s="245"/>
      <c r="J94" s="245"/>
      <c r="K94" s="245"/>
      <c r="L94" s="245"/>
      <c r="M94" s="246"/>
    </row>
    <row r="95" spans="1:14" s="45" customFormat="1" ht="15" customHeight="1" x14ac:dyDescent="0.3">
      <c r="A95" s="247" t="s">
        <v>55</v>
      </c>
      <c r="B95" s="247"/>
      <c r="C95" s="247"/>
      <c r="D95" s="247"/>
      <c r="E95" s="247"/>
      <c r="F95" s="247"/>
      <c r="G95" s="247"/>
      <c r="H95" s="247"/>
      <c r="I95" s="247"/>
      <c r="J95" s="247"/>
      <c r="K95" s="247"/>
      <c r="L95" s="247"/>
      <c r="M95" s="247"/>
      <c r="N95" s="27"/>
    </row>
    <row r="96" spans="1:14" s="45" customFormat="1" ht="15.6" x14ac:dyDescent="0.3">
      <c r="A96" s="248"/>
      <c r="B96" s="248"/>
      <c r="C96" s="248"/>
      <c r="D96" s="248"/>
      <c r="E96" s="248"/>
      <c r="F96" s="248"/>
      <c r="G96" s="248"/>
      <c r="H96" s="248"/>
      <c r="I96" s="248"/>
      <c r="J96" s="248"/>
      <c r="K96" s="248"/>
      <c r="L96" s="248"/>
      <c r="M96" s="248"/>
      <c r="N96" s="27"/>
    </row>
    <row r="97" spans="1:16" s="45" customFormat="1" ht="15.6" x14ac:dyDescent="0.3">
      <c r="A97" s="248"/>
      <c r="B97" s="248"/>
      <c r="C97" s="248"/>
      <c r="D97" s="248"/>
      <c r="E97" s="248"/>
      <c r="F97" s="248"/>
      <c r="G97" s="248"/>
      <c r="H97" s="248"/>
      <c r="I97" s="248"/>
      <c r="J97" s="248"/>
      <c r="K97" s="248"/>
      <c r="L97" s="248"/>
      <c r="M97" s="248"/>
      <c r="N97" s="27"/>
    </row>
    <row r="98" spans="1:16" s="45" customFormat="1" ht="15.6" x14ac:dyDescent="0.3">
      <c r="A98" s="248"/>
      <c r="B98" s="248"/>
      <c r="C98" s="248"/>
      <c r="D98" s="248"/>
      <c r="E98" s="248"/>
      <c r="F98" s="248"/>
      <c r="G98" s="248"/>
      <c r="H98" s="248"/>
      <c r="I98" s="248"/>
      <c r="J98" s="248"/>
      <c r="K98" s="248"/>
      <c r="L98" s="248"/>
      <c r="M98" s="248"/>
      <c r="N98" s="27"/>
    </row>
    <row r="99" spans="1:16" s="45" customFormat="1" ht="15.6" x14ac:dyDescent="0.3">
      <c r="A99" s="248"/>
      <c r="B99" s="248"/>
      <c r="C99" s="248"/>
      <c r="D99" s="248"/>
      <c r="E99" s="248"/>
      <c r="F99" s="248"/>
      <c r="G99" s="248"/>
      <c r="H99" s="248"/>
      <c r="I99" s="248"/>
      <c r="J99" s="248"/>
      <c r="K99" s="248"/>
      <c r="L99" s="248"/>
      <c r="M99" s="248"/>
      <c r="N99" s="27"/>
    </row>
    <row r="100" spans="1:16" s="45" customFormat="1" ht="15.6" x14ac:dyDescent="0.3">
      <c r="A100" s="248"/>
      <c r="B100" s="248"/>
      <c r="C100" s="248"/>
      <c r="D100" s="248"/>
      <c r="E100" s="248"/>
      <c r="F100" s="248"/>
      <c r="G100" s="248"/>
      <c r="H100" s="248"/>
      <c r="I100" s="248"/>
      <c r="J100" s="248"/>
      <c r="K100" s="248"/>
      <c r="L100" s="248"/>
      <c r="M100" s="248"/>
      <c r="N100" s="27"/>
    </row>
    <row r="101" spans="1:16" s="45" customFormat="1" ht="15.6" x14ac:dyDescent="0.3">
      <c r="A101" s="248"/>
      <c r="B101" s="248"/>
      <c r="C101" s="248"/>
      <c r="D101" s="248"/>
      <c r="E101" s="248"/>
      <c r="F101" s="248"/>
      <c r="G101" s="248"/>
      <c r="H101" s="248"/>
      <c r="I101" s="248"/>
      <c r="J101" s="248"/>
      <c r="K101" s="248"/>
      <c r="L101" s="248"/>
      <c r="M101" s="248"/>
      <c r="N101" s="27"/>
      <c r="P101" s="115"/>
    </row>
    <row r="102" spans="1:16" ht="17.25" customHeight="1" x14ac:dyDescent="0.3">
      <c r="A102" s="116" t="s">
        <v>56</v>
      </c>
      <c r="B102" s="114"/>
      <c r="C102" s="114"/>
      <c r="D102" s="114"/>
      <c r="E102" s="114"/>
      <c r="F102" s="114"/>
      <c r="G102" s="114"/>
      <c r="H102" s="114"/>
      <c r="I102" s="114"/>
      <c r="J102" s="114"/>
      <c r="K102" s="114"/>
      <c r="L102" s="114"/>
      <c r="M102" s="114"/>
    </row>
    <row r="103" spans="1:16" ht="14.4" x14ac:dyDescent="0.3">
      <c r="A103" s="150"/>
      <c r="B103" s="150"/>
      <c r="C103" s="150"/>
      <c r="D103" s="150"/>
      <c r="E103" s="150"/>
      <c r="F103" s="150"/>
      <c r="G103" s="150"/>
      <c r="H103" s="150"/>
      <c r="I103" s="150"/>
      <c r="J103" s="150"/>
      <c r="K103" s="150"/>
      <c r="L103" s="150"/>
      <c r="M103" s="150"/>
    </row>
    <row r="104" spans="1:16" ht="14.4" x14ac:dyDescent="0.3">
      <c r="A104" s="150"/>
      <c r="B104" s="150"/>
      <c r="C104" s="150"/>
      <c r="D104" s="150"/>
      <c r="E104" s="150"/>
      <c r="F104" s="150"/>
      <c r="G104" s="150"/>
      <c r="H104" s="150"/>
      <c r="I104" s="150"/>
      <c r="J104" s="150"/>
      <c r="K104" s="150"/>
      <c r="L104" s="150"/>
      <c r="M104" s="150"/>
    </row>
    <row r="105" spans="1:16" ht="14.4" x14ac:dyDescent="0.3">
      <c r="A105" s="150"/>
      <c r="B105" s="150"/>
      <c r="C105" s="150"/>
      <c r="D105" s="150"/>
      <c r="E105" s="150"/>
      <c r="F105" s="150"/>
      <c r="G105" s="150"/>
      <c r="H105" s="150"/>
      <c r="I105" s="150"/>
      <c r="J105" s="150"/>
      <c r="K105" s="150"/>
      <c r="L105" s="150"/>
      <c r="M105" s="150"/>
    </row>
    <row r="106" spans="1:16" ht="17.25" customHeight="1" x14ac:dyDescent="0.3">
      <c r="A106" s="116" t="s">
        <v>57</v>
      </c>
      <c r="B106" s="114"/>
      <c r="C106" s="114"/>
      <c r="D106" s="114"/>
      <c r="E106" s="114"/>
      <c r="F106" s="114"/>
      <c r="G106" s="114"/>
      <c r="H106" s="114"/>
      <c r="I106" s="114"/>
      <c r="J106" s="114"/>
      <c r="K106" s="114"/>
      <c r="L106" s="114"/>
      <c r="M106" s="114"/>
    </row>
    <row r="107" spans="1:16" ht="14.4" x14ac:dyDescent="0.3">
      <c r="A107" s="150"/>
      <c r="B107" s="150"/>
      <c r="C107" s="150"/>
      <c r="D107" s="150"/>
      <c r="E107" s="150"/>
      <c r="F107" s="150"/>
      <c r="G107" s="150"/>
      <c r="H107" s="150"/>
      <c r="I107" s="150"/>
      <c r="J107" s="150"/>
      <c r="K107" s="150"/>
      <c r="L107" s="150"/>
      <c r="M107" s="150"/>
    </row>
    <row r="108" spans="1:16" ht="14.4" x14ac:dyDescent="0.3">
      <c r="A108" s="150"/>
      <c r="B108" s="150"/>
      <c r="C108" s="150"/>
      <c r="D108" s="150"/>
      <c r="E108" s="150"/>
      <c r="F108" s="150"/>
      <c r="G108" s="150"/>
      <c r="H108" s="150"/>
      <c r="I108" s="150"/>
      <c r="J108" s="150"/>
      <c r="K108" s="150"/>
      <c r="L108" s="150"/>
      <c r="M108" s="150"/>
    </row>
    <row r="109" spans="1:16" ht="14.4" x14ac:dyDescent="0.3">
      <c r="A109" s="150"/>
      <c r="B109" s="150"/>
      <c r="C109" s="150"/>
      <c r="D109" s="150"/>
      <c r="E109" s="150"/>
      <c r="F109" s="150"/>
      <c r="G109" s="150"/>
      <c r="H109" s="150"/>
      <c r="I109" s="150"/>
      <c r="J109" s="150"/>
      <c r="K109" s="150"/>
      <c r="L109" s="150"/>
      <c r="M109" s="150"/>
    </row>
    <row r="110" spans="1:16" s="45" customFormat="1" ht="6.75" customHeight="1" x14ac:dyDescent="0.3">
      <c r="B110" s="89"/>
      <c r="C110" s="88"/>
      <c r="D110" s="88"/>
      <c r="E110" s="88"/>
      <c r="F110" s="88"/>
      <c r="G110" s="88"/>
      <c r="H110" s="88"/>
      <c r="I110" s="88"/>
      <c r="J110" s="88"/>
      <c r="K110" s="88"/>
      <c r="L110" s="88"/>
      <c r="M110" s="88"/>
      <c r="N110" s="27"/>
    </row>
    <row r="111" spans="1:16" s="45" customFormat="1" ht="15" customHeight="1" x14ac:dyDescent="0.3">
      <c r="A111" s="160" t="s">
        <v>58</v>
      </c>
      <c r="B111" s="160"/>
      <c r="C111" s="160"/>
      <c r="D111" s="160"/>
      <c r="E111" s="160"/>
      <c r="F111" s="160"/>
      <c r="G111" s="160"/>
      <c r="H111" s="160"/>
      <c r="I111" s="160"/>
      <c r="J111" s="160"/>
      <c r="K111" s="160"/>
      <c r="L111" s="160"/>
      <c r="M111" s="160"/>
      <c r="N111" s="29"/>
    </row>
    <row r="112" spans="1:16" s="45" customFormat="1" ht="15" customHeight="1" x14ac:dyDescent="0.3">
      <c r="A112" s="234" t="s">
        <v>59</v>
      </c>
      <c r="B112" s="234"/>
      <c r="C112" s="234"/>
      <c r="D112" s="234"/>
      <c r="E112" s="234"/>
      <c r="F112" s="234"/>
      <c r="G112" s="234"/>
      <c r="H112" s="234"/>
      <c r="I112" s="234"/>
      <c r="J112" s="234"/>
      <c r="K112" s="234"/>
      <c r="L112" s="234"/>
      <c r="M112" s="234"/>
      <c r="N112" s="29"/>
    </row>
    <row r="113" spans="1:20" s="45" customFormat="1" ht="15" customHeight="1" x14ac:dyDescent="0.3">
      <c r="A113" s="234"/>
      <c r="B113" s="234"/>
      <c r="C113" s="234"/>
      <c r="D113" s="234"/>
      <c r="E113" s="234"/>
      <c r="F113" s="234"/>
      <c r="G113" s="234"/>
      <c r="H113" s="234"/>
      <c r="I113" s="234"/>
      <c r="J113" s="234"/>
      <c r="K113" s="234"/>
      <c r="L113" s="234"/>
      <c r="M113" s="234"/>
      <c r="N113" s="29"/>
    </row>
    <row r="114" spans="1:20" ht="15" customHeight="1" x14ac:dyDescent="0.3">
      <c r="A114" s="234"/>
      <c r="B114" s="234"/>
      <c r="C114" s="234"/>
      <c r="D114" s="234"/>
      <c r="E114" s="234"/>
      <c r="F114" s="234"/>
      <c r="G114" s="234"/>
      <c r="H114" s="234"/>
      <c r="I114" s="234"/>
      <c r="J114" s="234"/>
      <c r="K114" s="234"/>
      <c r="L114" s="234"/>
      <c r="M114" s="234"/>
    </row>
    <row r="115" spans="1:20" ht="14.1" customHeight="1" x14ac:dyDescent="0.3">
      <c r="A115" s="234"/>
      <c r="B115" s="234"/>
      <c r="C115" s="234"/>
      <c r="D115" s="234"/>
      <c r="E115" s="234"/>
      <c r="F115" s="234"/>
      <c r="G115" s="234"/>
      <c r="H115" s="234"/>
      <c r="I115" s="234"/>
      <c r="J115" s="234"/>
      <c r="K115" s="234"/>
      <c r="L115" s="234"/>
      <c r="M115" s="234"/>
    </row>
    <row r="116" spans="1:20" ht="5.0999999999999996" customHeight="1" x14ac:dyDescent="0.3">
      <c r="A116" s="3"/>
      <c r="B116" s="3"/>
      <c r="C116" s="3"/>
      <c r="D116" s="3"/>
      <c r="E116" s="3"/>
      <c r="F116" s="3"/>
      <c r="H116" s="3"/>
      <c r="I116" s="3"/>
      <c r="J116" s="5"/>
      <c r="K116" s="6"/>
      <c r="L116" s="6"/>
      <c r="M116" s="6"/>
    </row>
    <row r="117" spans="1:20" ht="43.5" customHeight="1" x14ac:dyDescent="0.3">
      <c r="A117" s="215" t="s">
        <v>60</v>
      </c>
      <c r="B117" s="215"/>
      <c r="C117" s="108" t="s">
        <v>17</v>
      </c>
      <c r="D117" s="235" t="s">
        <v>61</v>
      </c>
      <c r="E117" s="236"/>
      <c r="F117" s="108" t="s">
        <v>62</v>
      </c>
      <c r="G117" s="122"/>
      <c r="H117" s="201" t="s">
        <v>63</v>
      </c>
      <c r="I117" s="201"/>
      <c r="J117" s="201"/>
      <c r="K117" s="201"/>
      <c r="L117" s="237" t="s">
        <v>61</v>
      </c>
      <c r="M117" s="201"/>
    </row>
    <row r="118" spans="1:20" ht="14.4" x14ac:dyDescent="0.3">
      <c r="A118" s="233" t="s">
        <v>12</v>
      </c>
      <c r="B118" s="189"/>
      <c r="C118" s="49"/>
      <c r="D118" s="229">
        <f>C118*'Reference Tables'!C27</f>
        <v>0</v>
      </c>
      <c r="E118" s="230"/>
      <c r="F118" s="36">
        <f>IFERROR(D118/D121,0)</f>
        <v>0</v>
      </c>
      <c r="G118" s="20"/>
      <c r="H118" s="222" t="s">
        <v>64</v>
      </c>
      <c r="I118" s="222"/>
      <c r="J118" s="222"/>
      <c r="K118" s="222"/>
      <c r="L118" s="223"/>
      <c r="M118" s="224"/>
    </row>
    <row r="119" spans="1:20" ht="15" customHeight="1" x14ac:dyDescent="0.3">
      <c r="A119" s="228" t="s">
        <v>13</v>
      </c>
      <c r="B119" s="228"/>
      <c r="C119" s="49"/>
      <c r="D119" s="229">
        <f>C119*'Reference Tables'!D27</f>
        <v>0</v>
      </c>
      <c r="E119" s="230"/>
      <c r="F119" s="11">
        <f>IFERROR(D119/D121,0)</f>
        <v>0</v>
      </c>
      <c r="G119" s="19"/>
      <c r="H119" s="222" t="s">
        <v>65</v>
      </c>
      <c r="I119" s="222"/>
      <c r="J119" s="222"/>
      <c r="K119" s="222"/>
      <c r="L119" s="223"/>
      <c r="M119" s="224"/>
    </row>
    <row r="120" spans="1:20" ht="15" customHeight="1" x14ac:dyDescent="0.3">
      <c r="A120" s="228" t="s">
        <v>14</v>
      </c>
      <c r="B120" s="228"/>
      <c r="C120" s="49"/>
      <c r="D120" s="229">
        <f>C120*'Reference Tables'!F27</f>
        <v>0</v>
      </c>
      <c r="E120" s="230"/>
      <c r="F120" s="11">
        <f>IFERROR(D120/D121,0)</f>
        <v>0</v>
      </c>
      <c r="G120" s="19"/>
      <c r="H120" s="222" t="s">
        <v>66</v>
      </c>
      <c r="I120" s="222"/>
      <c r="J120" s="222"/>
      <c r="K120" s="222"/>
      <c r="L120" s="227"/>
      <c r="M120" s="223"/>
    </row>
    <row r="121" spans="1:20" ht="15" customHeight="1" x14ac:dyDescent="0.3">
      <c r="A121" s="185" t="s">
        <v>15</v>
      </c>
      <c r="B121" s="185"/>
      <c r="C121" s="12">
        <f>SUM(C118:C120)</f>
        <v>0</v>
      </c>
      <c r="D121" s="231">
        <f>SUM(D118:D120)</f>
        <v>0</v>
      </c>
      <c r="E121" s="232"/>
      <c r="F121" s="37">
        <f>SUM(F118:F120)</f>
        <v>0</v>
      </c>
      <c r="G121" s="21"/>
      <c r="H121" s="222" t="s">
        <v>67</v>
      </c>
      <c r="I121" s="222"/>
      <c r="J121" s="222"/>
      <c r="K121" s="222"/>
      <c r="L121" s="223"/>
      <c r="M121" s="224"/>
    </row>
    <row r="122" spans="1:20" ht="15" customHeight="1" x14ac:dyDescent="0.3">
      <c r="A122" s="14"/>
      <c r="H122" s="222" t="s">
        <v>68</v>
      </c>
      <c r="I122" s="222"/>
      <c r="J122" s="222"/>
      <c r="K122" s="222"/>
      <c r="L122" s="223"/>
      <c r="M122" s="224"/>
    </row>
    <row r="123" spans="1:20" ht="15" customHeight="1" x14ac:dyDescent="0.3">
      <c r="A123" s="174" t="s">
        <v>69</v>
      </c>
      <c r="B123" s="174"/>
      <c r="H123" s="222"/>
      <c r="I123" s="222"/>
      <c r="J123" s="222"/>
      <c r="K123" s="222"/>
      <c r="L123" s="223"/>
      <c r="M123" s="224"/>
    </row>
    <row r="124" spans="1:20" ht="16.2" customHeight="1" x14ac:dyDescent="0.3">
      <c r="A124" s="226"/>
      <c r="B124" s="226"/>
      <c r="C124" s="226"/>
      <c r="D124" s="226"/>
      <c r="E124" s="226"/>
      <c r="F124" s="226"/>
      <c r="H124" s="222"/>
      <c r="I124" s="222"/>
      <c r="J124" s="222"/>
      <c r="K124" s="222"/>
      <c r="L124" s="227"/>
      <c r="M124" s="223"/>
    </row>
    <row r="125" spans="1:20" ht="15" customHeight="1" x14ac:dyDescent="0.3">
      <c r="A125" s="226"/>
      <c r="B125" s="226"/>
      <c r="C125" s="226"/>
      <c r="D125" s="226"/>
      <c r="E125" s="226"/>
      <c r="F125" s="226"/>
      <c r="G125" s="22"/>
      <c r="H125" s="222"/>
      <c r="I125" s="222"/>
      <c r="J125" s="222"/>
      <c r="K125" s="222"/>
      <c r="L125" s="223"/>
      <c r="M125" s="224"/>
    </row>
    <row r="126" spans="1:20" ht="15" customHeight="1" x14ac:dyDescent="0.3">
      <c r="A126" s="226"/>
      <c r="B126" s="226"/>
      <c r="C126" s="226"/>
      <c r="D126" s="226"/>
      <c r="E126" s="226"/>
      <c r="F126" s="226"/>
      <c r="G126" s="22"/>
      <c r="H126" s="222"/>
      <c r="I126" s="222"/>
      <c r="J126" s="222"/>
      <c r="K126" s="222"/>
      <c r="L126" s="223"/>
      <c r="M126" s="224"/>
    </row>
    <row r="127" spans="1:20" s="13" customFormat="1" ht="15" customHeight="1" x14ac:dyDescent="0.3">
      <c r="A127" s="226"/>
      <c r="B127" s="226"/>
      <c r="C127" s="226"/>
      <c r="D127" s="226"/>
      <c r="E127" s="226"/>
      <c r="F127" s="226"/>
      <c r="G127" s="23"/>
      <c r="H127" s="222"/>
      <c r="I127" s="222"/>
      <c r="J127" s="222"/>
      <c r="K127" s="222"/>
      <c r="L127" s="223"/>
      <c r="M127" s="224"/>
      <c r="O127" s="4"/>
      <c r="P127" s="4"/>
      <c r="Q127" s="4"/>
      <c r="R127" s="4"/>
      <c r="S127" s="4"/>
      <c r="T127" s="4"/>
    </row>
    <row r="128" spans="1:20" s="13" customFormat="1" ht="15" customHeight="1" x14ac:dyDescent="0.3">
      <c r="A128" s="226"/>
      <c r="B128" s="226"/>
      <c r="C128" s="226"/>
      <c r="D128" s="226"/>
      <c r="E128" s="226"/>
      <c r="F128" s="226"/>
      <c r="G128" s="23"/>
      <c r="H128" s="222"/>
      <c r="I128" s="222"/>
      <c r="J128" s="222"/>
      <c r="K128" s="222"/>
      <c r="L128" s="223"/>
      <c r="M128" s="224"/>
      <c r="O128" s="4"/>
      <c r="P128" s="4"/>
      <c r="Q128" s="4"/>
      <c r="R128" s="4"/>
      <c r="S128" s="4"/>
      <c r="T128" s="4"/>
    </row>
    <row r="129" spans="1:20" s="13" customFormat="1" ht="15" customHeight="1" x14ac:dyDescent="0.3">
      <c r="A129" s="226"/>
      <c r="B129" s="226"/>
      <c r="C129" s="226"/>
      <c r="D129" s="226"/>
      <c r="E129" s="226"/>
      <c r="F129" s="226"/>
      <c r="G129" s="23"/>
      <c r="H129" s="222"/>
      <c r="I129" s="222"/>
      <c r="J129" s="222"/>
      <c r="K129" s="222"/>
      <c r="L129" s="223"/>
      <c r="M129" s="224"/>
      <c r="O129" s="4"/>
      <c r="P129" s="4"/>
      <c r="Q129" s="4"/>
      <c r="R129" s="4"/>
      <c r="S129" s="4"/>
      <c r="T129" s="4"/>
    </row>
    <row r="130" spans="1:20" s="13" customFormat="1" ht="15" customHeight="1" x14ac:dyDescent="0.3">
      <c r="A130" s="226"/>
      <c r="B130" s="226"/>
      <c r="C130" s="226"/>
      <c r="D130" s="226"/>
      <c r="E130" s="226"/>
      <c r="F130" s="226"/>
      <c r="G130" s="23"/>
      <c r="H130" s="222"/>
      <c r="I130" s="222"/>
      <c r="J130" s="222"/>
      <c r="K130" s="222"/>
      <c r="L130" s="223"/>
      <c r="M130" s="224"/>
      <c r="O130" s="4"/>
      <c r="P130" s="4"/>
      <c r="Q130" s="4"/>
      <c r="R130" s="4"/>
      <c r="S130" s="4"/>
      <c r="T130" s="4"/>
    </row>
    <row r="131" spans="1:20" s="13" customFormat="1" ht="15" customHeight="1" x14ac:dyDescent="0.3">
      <c r="A131" s="226"/>
      <c r="B131" s="226"/>
      <c r="C131" s="226"/>
      <c r="D131" s="226"/>
      <c r="E131" s="226"/>
      <c r="F131" s="226"/>
      <c r="G131" s="24"/>
      <c r="H131" s="222"/>
      <c r="I131" s="222"/>
      <c r="J131" s="222"/>
      <c r="K131" s="222"/>
      <c r="L131" s="223"/>
      <c r="M131" s="224"/>
      <c r="O131" s="4"/>
      <c r="P131" s="4"/>
      <c r="Q131" s="4"/>
      <c r="R131" s="4"/>
      <c r="S131" s="4"/>
      <c r="T131" s="4"/>
    </row>
    <row r="132" spans="1:20" s="13" customFormat="1" ht="15" customHeight="1" x14ac:dyDescent="0.3">
      <c r="A132" s="226"/>
      <c r="B132" s="226"/>
      <c r="C132" s="226"/>
      <c r="D132" s="226"/>
      <c r="E132" s="226"/>
      <c r="F132" s="226"/>
      <c r="G132" s="4"/>
      <c r="H132" s="222"/>
      <c r="I132" s="222"/>
      <c r="J132" s="222"/>
      <c r="K132" s="222"/>
      <c r="L132" s="223"/>
      <c r="M132" s="224"/>
      <c r="O132" s="4"/>
      <c r="P132" s="4"/>
      <c r="Q132" s="4"/>
      <c r="R132" s="4"/>
      <c r="S132" s="4"/>
      <c r="T132" s="4"/>
    </row>
    <row r="133" spans="1:20" s="13" customFormat="1" ht="15" customHeight="1" x14ac:dyDescent="0.3">
      <c r="A133" s="226"/>
      <c r="B133" s="226"/>
      <c r="C133" s="226"/>
      <c r="D133" s="226"/>
      <c r="E133" s="226"/>
      <c r="F133" s="226"/>
      <c r="G133" s="4"/>
      <c r="H133" s="222"/>
      <c r="I133" s="222"/>
      <c r="J133" s="222"/>
      <c r="K133" s="222"/>
      <c r="L133" s="224"/>
      <c r="M133" s="224"/>
      <c r="O133" s="4"/>
      <c r="P133" s="4"/>
      <c r="Q133" s="4"/>
      <c r="R133" s="4"/>
      <c r="S133" s="4"/>
      <c r="T133" s="4"/>
    </row>
    <row r="134" spans="1:20" s="13" customFormat="1" ht="15" customHeight="1" x14ac:dyDescent="0.3">
      <c r="A134" s="226"/>
      <c r="B134" s="226"/>
      <c r="C134" s="226"/>
      <c r="D134" s="226"/>
      <c r="E134" s="226"/>
      <c r="F134" s="226"/>
      <c r="G134" s="4"/>
      <c r="H134" s="185" t="s">
        <v>70</v>
      </c>
      <c r="I134" s="185"/>
      <c r="J134" s="185"/>
      <c r="K134" s="185"/>
      <c r="L134" s="225">
        <f>SUM(L118:M133)</f>
        <v>0</v>
      </c>
      <c r="M134" s="225"/>
      <c r="O134" s="4"/>
      <c r="P134" s="4"/>
      <c r="Q134" s="4"/>
      <c r="R134" s="4"/>
      <c r="S134" s="4"/>
      <c r="T134" s="4"/>
    </row>
    <row r="135" spans="1:20" s="13" customFormat="1" ht="15" customHeight="1" x14ac:dyDescent="0.3">
      <c r="A135" s="226"/>
      <c r="B135" s="226"/>
      <c r="C135" s="226"/>
      <c r="D135" s="226"/>
      <c r="E135" s="226"/>
      <c r="F135" s="226"/>
      <c r="G135" s="4"/>
      <c r="H135" s="35"/>
      <c r="I135" s="38"/>
      <c r="J135" s="35"/>
      <c r="K135" s="4"/>
      <c r="L135" s="4"/>
      <c r="M135" s="4"/>
      <c r="O135" s="4"/>
      <c r="P135" s="4"/>
      <c r="Q135" s="4"/>
      <c r="R135" s="4"/>
      <c r="S135" s="4"/>
      <c r="T135" s="4"/>
    </row>
    <row r="136" spans="1:20" s="13" customFormat="1" ht="15" customHeight="1" x14ac:dyDescent="0.3">
      <c r="A136" s="226"/>
      <c r="B136" s="226"/>
      <c r="C136" s="226"/>
      <c r="D136" s="226"/>
      <c r="E136" s="226"/>
      <c r="F136" s="226"/>
      <c r="G136" s="4"/>
      <c r="H136" s="185" t="s">
        <v>71</v>
      </c>
      <c r="I136" s="185"/>
      <c r="J136" s="185"/>
      <c r="K136" s="185"/>
      <c r="L136" s="225">
        <f>SUM(L134+D121)</f>
        <v>0</v>
      </c>
      <c r="M136" s="225"/>
      <c r="O136" s="4"/>
      <c r="P136" s="4"/>
      <c r="Q136" s="4"/>
      <c r="R136" s="4"/>
      <c r="S136" s="4"/>
      <c r="T136" s="4"/>
    </row>
    <row r="137" spans="1:20" s="13" customFormat="1" ht="15" customHeight="1" x14ac:dyDescent="0.3">
      <c r="A137" s="226"/>
      <c r="B137" s="226"/>
      <c r="C137" s="226"/>
      <c r="D137" s="226"/>
      <c r="E137" s="226"/>
      <c r="F137" s="226"/>
      <c r="G137" s="4"/>
      <c r="H137" s="185" t="s">
        <v>72</v>
      </c>
      <c r="I137" s="185"/>
      <c r="J137" s="185"/>
      <c r="K137" s="185"/>
      <c r="L137" s="219">
        <f>IFERROR($L$136/C121,0)</f>
        <v>0</v>
      </c>
      <c r="M137" s="219"/>
      <c r="O137" s="4"/>
      <c r="P137" s="4"/>
      <c r="Q137" s="4"/>
      <c r="R137" s="4"/>
      <c r="S137" s="4"/>
      <c r="T137" s="4"/>
    </row>
    <row r="138" spans="1:20" s="13" customFormat="1" ht="9" customHeight="1" x14ac:dyDescent="0.3">
      <c r="A138" s="60"/>
      <c r="B138" s="60"/>
      <c r="C138" s="60"/>
      <c r="D138" s="60"/>
      <c r="E138" s="60"/>
      <c r="F138" s="3"/>
      <c r="G138" s="3"/>
      <c r="H138" s="3"/>
      <c r="I138" s="5"/>
      <c r="J138" s="3"/>
      <c r="K138" s="2"/>
      <c r="L138" s="3"/>
      <c r="M138" s="3"/>
      <c r="O138" s="4"/>
      <c r="P138" s="4"/>
      <c r="Q138" s="4"/>
      <c r="R138" s="4"/>
      <c r="S138" s="4"/>
      <c r="T138" s="4"/>
    </row>
    <row r="139" spans="1:20" s="13" customFormat="1" ht="15" customHeight="1" x14ac:dyDescent="0.3">
      <c r="A139" s="181" t="s">
        <v>73</v>
      </c>
      <c r="B139" s="182"/>
      <c r="C139" s="182"/>
      <c r="D139" s="182"/>
      <c r="E139" s="182"/>
      <c r="F139" s="182"/>
      <c r="G139" s="182"/>
      <c r="H139" s="182"/>
      <c r="I139" s="182"/>
      <c r="J139" s="182"/>
      <c r="K139" s="182"/>
      <c r="L139" s="182"/>
      <c r="M139" s="183"/>
      <c r="O139" s="4"/>
      <c r="P139" s="4"/>
      <c r="Q139" s="4"/>
      <c r="R139" s="4"/>
      <c r="S139" s="4"/>
      <c r="T139" s="4"/>
    </row>
    <row r="140" spans="1:20" s="13" customFormat="1" ht="15" customHeight="1" x14ac:dyDescent="0.3">
      <c r="A140" s="106"/>
      <c r="B140" s="106"/>
      <c r="C140" s="106"/>
      <c r="D140" s="106"/>
      <c r="E140" s="106"/>
      <c r="F140" s="106"/>
      <c r="G140" s="106"/>
      <c r="H140" s="106"/>
      <c r="I140" s="106"/>
      <c r="J140" s="106"/>
      <c r="K140" s="106"/>
      <c r="L140" s="106"/>
      <c r="M140" s="106"/>
      <c r="O140" s="4"/>
      <c r="P140" s="4"/>
      <c r="Q140" s="4"/>
      <c r="R140" s="4"/>
      <c r="S140" s="4"/>
      <c r="T140" s="4"/>
    </row>
    <row r="141" spans="1:20" s="13" customFormat="1" ht="15" customHeight="1" x14ac:dyDescent="0.3">
      <c r="A141" s="4"/>
      <c r="B141" s="117" t="s">
        <v>74</v>
      </c>
      <c r="C141" s="175" t="s">
        <v>75</v>
      </c>
      <c r="D141" s="175"/>
      <c r="E141" s="106"/>
      <c r="F141" s="39"/>
      <c r="G141" s="39"/>
      <c r="H141" s="220" t="s">
        <v>76</v>
      </c>
      <c r="I141" s="220"/>
      <c r="J141" s="221" t="s">
        <v>75</v>
      </c>
      <c r="K141" s="221"/>
      <c r="L141" s="221"/>
      <c r="M141" s="4"/>
      <c r="O141" s="4"/>
      <c r="P141" s="4"/>
      <c r="Q141" s="4"/>
      <c r="R141" s="4"/>
      <c r="S141" s="4"/>
      <c r="T141" s="4"/>
    </row>
    <row r="142" spans="1:20" s="13" customFormat="1" ht="15" customHeight="1" x14ac:dyDescent="0.3">
      <c r="A142" s="4"/>
      <c r="B142" s="119" t="s">
        <v>77</v>
      </c>
      <c r="C142" s="216"/>
      <c r="D142" s="216"/>
      <c r="E142" s="216"/>
      <c r="F142" s="61"/>
      <c r="G142" s="61"/>
      <c r="H142" s="217" t="s">
        <v>78</v>
      </c>
      <c r="I142" s="217"/>
      <c r="J142" s="206"/>
      <c r="K142" s="207"/>
      <c r="L142" s="208"/>
      <c r="M142" s="4"/>
      <c r="O142" s="4"/>
      <c r="P142" s="4"/>
      <c r="Q142" s="4"/>
      <c r="R142" s="4"/>
      <c r="S142" s="4"/>
      <c r="T142" s="4"/>
    </row>
    <row r="143" spans="1:20" s="13" customFormat="1" ht="15" customHeight="1" x14ac:dyDescent="0.3">
      <c r="A143" s="4"/>
      <c r="B143" s="119" t="s">
        <v>79</v>
      </c>
      <c r="C143" s="216"/>
      <c r="D143" s="216"/>
      <c r="E143" s="216"/>
      <c r="F143" s="61"/>
      <c r="G143" s="61"/>
      <c r="H143" s="217" t="s">
        <v>80</v>
      </c>
      <c r="I143" s="217"/>
      <c r="J143" s="206"/>
      <c r="K143" s="207"/>
      <c r="L143" s="208"/>
      <c r="M143" s="4"/>
      <c r="O143" s="4"/>
      <c r="P143" s="4"/>
      <c r="Q143" s="4"/>
      <c r="R143" s="4"/>
      <c r="S143" s="4"/>
      <c r="T143" s="4"/>
    </row>
    <row r="144" spans="1:20" s="13" customFormat="1" ht="15" customHeight="1" x14ac:dyDescent="0.3">
      <c r="A144" s="4"/>
      <c r="B144" s="119" t="s">
        <v>81</v>
      </c>
      <c r="C144" s="216"/>
      <c r="D144" s="216"/>
      <c r="E144" s="216"/>
      <c r="F144" s="61"/>
      <c r="G144" s="61"/>
      <c r="H144" s="217" t="s">
        <v>82</v>
      </c>
      <c r="I144" s="217"/>
      <c r="J144" s="206"/>
      <c r="K144" s="207"/>
      <c r="L144" s="208"/>
      <c r="M144" s="4"/>
      <c r="O144" s="4"/>
      <c r="P144" s="4"/>
      <c r="Q144" s="4"/>
      <c r="R144" s="4"/>
      <c r="S144" s="4"/>
      <c r="T144" s="4"/>
    </row>
    <row r="145" spans="1:20" s="13" customFormat="1" ht="15" customHeight="1" x14ac:dyDescent="0.3">
      <c r="A145" s="4"/>
      <c r="B145" s="40"/>
      <c r="C145" s="40"/>
      <c r="D145" s="40"/>
      <c r="E145" s="40"/>
      <c r="F145" s="41"/>
      <c r="G145" s="41"/>
      <c r="H145" s="218" t="s">
        <v>83</v>
      </c>
      <c r="I145" s="218"/>
      <c r="J145" s="206"/>
      <c r="K145" s="207"/>
      <c r="L145" s="208"/>
      <c r="M145" s="4"/>
      <c r="O145" s="4"/>
      <c r="P145" s="4"/>
      <c r="Q145" s="4"/>
      <c r="R145" s="4"/>
      <c r="S145" s="4"/>
      <c r="T145" s="4"/>
    </row>
    <row r="146" spans="1:20" s="13" customFormat="1" ht="9" customHeight="1" x14ac:dyDescent="0.3">
      <c r="A146" s="4"/>
      <c r="B146" s="40"/>
      <c r="C146" s="40"/>
      <c r="D146" s="40"/>
      <c r="E146" s="40"/>
      <c r="F146" s="41"/>
      <c r="G146" s="41"/>
      <c r="H146" s="120"/>
      <c r="I146" s="120"/>
      <c r="J146" s="52"/>
      <c r="K146" s="52"/>
      <c r="L146" s="52"/>
      <c r="M146" s="4"/>
      <c r="O146" s="4"/>
      <c r="P146" s="4"/>
      <c r="Q146" s="4"/>
      <c r="R146" s="4"/>
      <c r="S146" s="4"/>
      <c r="T146" s="4"/>
    </row>
    <row r="147" spans="1:20" s="13" customFormat="1" ht="15" customHeight="1" x14ac:dyDescent="0.3">
      <c r="A147" s="209" t="s">
        <v>84</v>
      </c>
      <c r="B147" s="209"/>
      <c r="C147" s="209"/>
      <c r="D147" s="209"/>
      <c r="E147" s="209"/>
      <c r="F147" s="209"/>
      <c r="G147" s="209"/>
      <c r="H147" s="209"/>
      <c r="I147" s="209"/>
      <c r="J147" s="209"/>
      <c r="K147" s="209"/>
      <c r="L147" s="209"/>
      <c r="M147" s="209"/>
      <c r="O147" s="4"/>
      <c r="P147" s="4"/>
      <c r="Q147" s="4"/>
      <c r="R147" s="4"/>
      <c r="S147" s="4"/>
      <c r="T147" s="4"/>
    </row>
    <row r="148" spans="1:20" s="13" customFormat="1" ht="15" customHeight="1" x14ac:dyDescent="0.3">
      <c r="A148" s="209" t="s">
        <v>85</v>
      </c>
      <c r="B148" s="209"/>
      <c r="C148" s="209"/>
      <c r="D148" s="209"/>
      <c r="E148" s="209"/>
      <c r="F148" s="209"/>
      <c r="G148" s="209"/>
      <c r="H148" s="209"/>
      <c r="I148" s="209"/>
      <c r="J148" s="209"/>
      <c r="K148" s="209"/>
      <c r="L148" s="209"/>
      <c r="M148" s="209"/>
      <c r="O148" s="4"/>
      <c r="P148" s="4"/>
      <c r="Q148" s="4"/>
      <c r="R148" s="4"/>
      <c r="S148" s="4"/>
      <c r="T148" s="4"/>
    </row>
    <row r="149" spans="1:20" s="13" customFormat="1" ht="15" customHeight="1" x14ac:dyDescent="0.3">
      <c r="A149" s="209" t="s">
        <v>86</v>
      </c>
      <c r="B149" s="209"/>
      <c r="C149" s="209"/>
      <c r="D149" s="209"/>
      <c r="E149" s="209"/>
      <c r="F149" s="209"/>
      <c r="G149" s="209"/>
      <c r="H149" s="209"/>
      <c r="I149" s="209"/>
      <c r="J149" s="209"/>
      <c r="K149" s="209"/>
      <c r="L149" s="209"/>
      <c r="M149" s="209"/>
      <c r="O149" s="4"/>
      <c r="P149" s="4"/>
      <c r="Q149" s="4"/>
      <c r="R149" s="4"/>
      <c r="S149" s="4"/>
      <c r="T149" s="4"/>
    </row>
    <row r="150" spans="1:20" s="13" customFormat="1" ht="6.6" customHeight="1" x14ac:dyDescent="0.3">
      <c r="A150" s="4"/>
      <c r="B150" s="4"/>
      <c r="C150" s="4"/>
      <c r="D150" s="4"/>
      <c r="E150" s="4"/>
      <c r="F150" s="4"/>
      <c r="G150" s="4"/>
      <c r="H150" s="4"/>
      <c r="I150" s="4"/>
      <c r="J150" s="4"/>
      <c r="K150" s="4"/>
      <c r="L150" s="4"/>
      <c r="M150" s="4"/>
      <c r="O150" s="4"/>
      <c r="P150" s="4"/>
      <c r="Q150" s="4"/>
      <c r="R150" s="4"/>
      <c r="S150" s="4"/>
      <c r="T150" s="4"/>
    </row>
    <row r="151" spans="1:20" s="13" customFormat="1" ht="15" customHeight="1" x14ac:dyDescent="0.3">
      <c r="A151" s="181" t="s">
        <v>87</v>
      </c>
      <c r="B151" s="182"/>
      <c r="C151" s="182"/>
      <c r="D151" s="182"/>
      <c r="E151" s="182"/>
      <c r="F151" s="182"/>
      <c r="G151" s="182"/>
      <c r="H151" s="182"/>
      <c r="I151" s="182"/>
      <c r="J151" s="182"/>
      <c r="K151" s="182"/>
      <c r="L151" s="182"/>
      <c r="M151" s="183"/>
      <c r="O151" s="4"/>
      <c r="P151" s="4"/>
      <c r="Q151" s="4"/>
      <c r="R151" s="4"/>
      <c r="S151" s="4"/>
      <c r="T151" s="4"/>
    </row>
    <row r="152" spans="1:20" s="13" customFormat="1" ht="8.6999999999999993" customHeight="1" x14ac:dyDescent="0.3">
      <c r="A152" s="106"/>
      <c r="B152" s="106"/>
      <c r="C152" s="106"/>
      <c r="D152" s="106"/>
      <c r="E152" s="106"/>
      <c r="F152" s="106"/>
      <c r="G152" s="106"/>
      <c r="H152" s="106"/>
      <c r="I152" s="106"/>
      <c r="J152" s="106"/>
      <c r="K152" s="106"/>
      <c r="L152" s="106"/>
      <c r="M152" s="106"/>
      <c r="O152" s="4"/>
      <c r="P152" s="4"/>
      <c r="Q152" s="4"/>
      <c r="R152" s="4"/>
      <c r="S152" s="4"/>
      <c r="T152" s="4"/>
    </row>
    <row r="153" spans="1:20" s="13" customFormat="1" ht="16.2" customHeight="1" x14ac:dyDescent="0.3">
      <c r="A153" s="209" t="s">
        <v>88</v>
      </c>
      <c r="B153" s="209"/>
      <c r="C153" s="209"/>
      <c r="D153" s="209"/>
      <c r="E153" s="209"/>
      <c r="F153" s="209"/>
      <c r="G153" s="209"/>
      <c r="H153" s="209"/>
      <c r="I153" s="209"/>
      <c r="J153" s="209"/>
      <c r="K153" s="209"/>
      <c r="L153" s="209"/>
      <c r="M153" s="209"/>
      <c r="O153" s="4"/>
      <c r="P153" s="4"/>
      <c r="Q153" s="4"/>
      <c r="R153" s="4"/>
      <c r="S153" s="4"/>
      <c r="T153" s="4"/>
    </row>
    <row r="154" spans="1:20" s="13" customFormat="1" ht="15" customHeight="1" x14ac:dyDescent="0.3">
      <c r="A154" s="210" t="s">
        <v>89</v>
      </c>
      <c r="B154" s="210"/>
      <c r="C154" s="201" t="s">
        <v>90</v>
      </c>
      <c r="D154" s="201"/>
      <c r="E154" s="211" t="s">
        <v>25</v>
      </c>
      <c r="F154" s="212"/>
      <c r="G154" s="201" t="s">
        <v>26</v>
      </c>
      <c r="H154" s="201"/>
      <c r="I154" s="215" t="s">
        <v>27</v>
      </c>
      <c r="J154" s="201" t="s">
        <v>28</v>
      </c>
      <c r="K154" s="201"/>
      <c r="L154" s="201" t="s">
        <v>91</v>
      </c>
      <c r="M154" s="201"/>
      <c r="O154" s="4"/>
      <c r="P154" s="4"/>
      <c r="Q154" s="4"/>
      <c r="R154" s="4"/>
      <c r="S154" s="4"/>
      <c r="T154" s="4"/>
    </row>
    <row r="155" spans="1:20" s="13" customFormat="1" ht="15" customHeight="1" x14ac:dyDescent="0.3">
      <c r="A155" s="202" t="s">
        <v>92</v>
      </c>
      <c r="B155" s="202"/>
      <c r="C155" s="201"/>
      <c r="D155" s="201"/>
      <c r="E155" s="213"/>
      <c r="F155" s="214"/>
      <c r="G155" s="201"/>
      <c r="H155" s="201"/>
      <c r="I155" s="215"/>
      <c r="J155" s="201"/>
      <c r="K155" s="201"/>
      <c r="L155" s="201"/>
      <c r="M155" s="201"/>
      <c r="O155" s="4"/>
      <c r="P155" s="4"/>
      <c r="Q155" s="4"/>
      <c r="R155" s="4"/>
      <c r="S155" s="4"/>
      <c r="T155" s="4"/>
    </row>
    <row r="156" spans="1:20" s="13" customFormat="1" ht="15" customHeight="1" x14ac:dyDescent="0.3">
      <c r="A156" s="203"/>
      <c r="B156" s="203"/>
      <c r="C156" s="204">
        <f>$A$156*$L$136</f>
        <v>0</v>
      </c>
      <c r="D156" s="204"/>
      <c r="E156" s="203"/>
      <c r="F156" s="203"/>
      <c r="G156" s="204">
        <f>SUM(C156:F156)</f>
        <v>0</v>
      </c>
      <c r="H156" s="204"/>
      <c r="I156" s="141"/>
      <c r="J156" s="204">
        <f>SUM(G156:I156)</f>
        <v>0</v>
      </c>
      <c r="K156" s="204"/>
      <c r="L156" s="205">
        <f>IFERROR($J$156/$L$136,0)</f>
        <v>0</v>
      </c>
      <c r="M156" s="205"/>
      <c r="O156" s="4"/>
      <c r="P156" s="4"/>
      <c r="Q156" s="4"/>
      <c r="R156" s="4"/>
      <c r="S156" s="4"/>
      <c r="T156" s="4"/>
    </row>
    <row r="157" spans="1:20" s="13" customFormat="1" ht="15.6" customHeight="1" x14ac:dyDescent="0.3">
      <c r="A157" s="4"/>
      <c r="B157" s="4"/>
      <c r="C157" s="4"/>
      <c r="D157" s="4"/>
      <c r="E157" s="4"/>
      <c r="F157" s="4"/>
      <c r="G157" s="4"/>
      <c r="H157" s="4"/>
      <c r="I157" s="4"/>
      <c r="J157" s="4"/>
      <c r="K157" s="4"/>
      <c r="L157" s="4"/>
      <c r="M157" s="4"/>
      <c r="O157" s="4"/>
      <c r="P157" s="4"/>
      <c r="Q157" s="4"/>
      <c r="R157" s="4"/>
      <c r="S157" s="4"/>
      <c r="T157" s="4"/>
    </row>
    <row r="158" spans="1:20" s="13" customFormat="1" ht="15" customHeight="1" x14ac:dyDescent="0.3">
      <c r="A158" s="116" t="s">
        <v>93</v>
      </c>
      <c r="B158" s="18"/>
      <c r="C158" s="18"/>
      <c r="D158" s="18"/>
      <c r="E158" s="18"/>
      <c r="F158" s="4"/>
      <c r="G158" s="4"/>
      <c r="H158" s="4"/>
      <c r="I158" s="18"/>
      <c r="J158" s="144" t="s">
        <v>94</v>
      </c>
      <c r="K158" s="144"/>
      <c r="L158" s="144"/>
      <c r="M158" s="144"/>
      <c r="O158" s="4"/>
      <c r="P158" s="4"/>
      <c r="Q158" s="4"/>
      <c r="R158" s="4"/>
      <c r="S158" s="4"/>
      <c r="T158" s="4"/>
    </row>
    <row r="159" spans="1:20" ht="15" customHeight="1" x14ac:dyDescent="0.3">
      <c r="A159" s="159"/>
      <c r="B159" s="159"/>
      <c r="C159" s="4" t="s">
        <v>95</v>
      </c>
      <c r="D159" s="18"/>
      <c r="E159" s="18"/>
      <c r="F159" s="196" t="s">
        <v>208</v>
      </c>
      <c r="G159" s="196"/>
      <c r="H159" s="196"/>
      <c r="I159" s="18"/>
      <c r="J159" s="144"/>
      <c r="K159" s="144"/>
      <c r="L159" s="144"/>
      <c r="M159" s="144"/>
    </row>
    <row r="160" spans="1:20" ht="15" customHeight="1" x14ac:dyDescent="0.3">
      <c r="A160" s="159"/>
      <c r="B160" s="159"/>
      <c r="C160" s="4" t="s">
        <v>97</v>
      </c>
      <c r="F160" s="197"/>
      <c r="G160" s="197"/>
      <c r="H160" s="197"/>
      <c r="I160" s="105"/>
      <c r="J160" s="179"/>
      <c r="K160" s="179"/>
      <c r="L160" s="179"/>
      <c r="M160" s="179"/>
    </row>
    <row r="161" spans="1:13" ht="15" customHeight="1" x14ac:dyDescent="0.3">
      <c r="A161" s="159"/>
      <c r="B161" s="159"/>
      <c r="C161" s="4" t="s">
        <v>98</v>
      </c>
      <c r="F161" s="198"/>
      <c r="G161" s="199"/>
      <c r="H161" s="200"/>
      <c r="J161" s="179"/>
      <c r="K161" s="179"/>
      <c r="L161" s="179"/>
      <c r="M161" s="179"/>
    </row>
    <row r="162" spans="1:13" ht="15" customHeight="1" x14ac:dyDescent="0.3">
      <c r="A162" s="159"/>
      <c r="B162" s="159"/>
      <c r="C162" s="4" t="s">
        <v>99</v>
      </c>
      <c r="J162" s="179"/>
      <c r="K162" s="179"/>
      <c r="L162" s="179"/>
      <c r="M162" s="179"/>
    </row>
    <row r="163" spans="1:13" ht="15" customHeight="1" x14ac:dyDescent="0.3">
      <c r="A163" s="175" t="s">
        <v>100</v>
      </c>
      <c r="B163" s="175"/>
      <c r="C163" s="175"/>
      <c r="D163" s="175"/>
      <c r="E163" s="175"/>
      <c r="F163" s="175"/>
      <c r="G163" s="175"/>
      <c r="H163" s="175"/>
      <c r="I163" s="175"/>
      <c r="J163" s="175"/>
      <c r="K163" s="175"/>
      <c r="L163" s="175"/>
      <c r="M163" s="175"/>
    </row>
    <row r="164" spans="1:13" ht="6" customHeight="1" x14ac:dyDescent="0.3">
      <c r="B164" s="106"/>
      <c r="C164" s="106"/>
      <c r="D164" s="106"/>
      <c r="E164" s="106"/>
      <c r="F164" s="106"/>
      <c r="G164" s="106"/>
      <c r="H164" s="106"/>
      <c r="I164" s="106"/>
      <c r="J164" s="106"/>
      <c r="K164" s="106"/>
      <c r="L164" s="106"/>
      <c r="M164" s="106"/>
    </row>
    <row r="165" spans="1:13" ht="15" customHeight="1" x14ac:dyDescent="0.3">
      <c r="A165" s="17" t="s">
        <v>101</v>
      </c>
      <c r="B165" s="106"/>
      <c r="C165" s="106"/>
      <c r="D165" s="106"/>
      <c r="E165" s="106"/>
      <c r="F165" s="106"/>
      <c r="G165" s="106"/>
      <c r="H165" s="106"/>
      <c r="I165" s="106"/>
      <c r="J165" s="106"/>
      <c r="K165" s="106"/>
      <c r="L165" s="106"/>
      <c r="M165" s="106"/>
    </row>
    <row r="166" spans="1:13" ht="28.5" customHeight="1" x14ac:dyDescent="0.3">
      <c r="A166" s="176" t="s">
        <v>102</v>
      </c>
      <c r="B166" s="176"/>
      <c r="C166" s="50" t="s">
        <v>103</v>
      </c>
      <c r="D166" s="177" t="s">
        <v>104</v>
      </c>
      <c r="E166" s="178"/>
      <c r="F166" s="124" t="s">
        <v>105</v>
      </c>
      <c r="G166" s="177" t="s">
        <v>106</v>
      </c>
      <c r="H166" s="178"/>
      <c r="I166" s="124" t="s">
        <v>107</v>
      </c>
      <c r="J166" s="124" t="s">
        <v>108</v>
      </c>
      <c r="K166" s="51" t="s">
        <v>109</v>
      </c>
      <c r="L166" s="51" t="s">
        <v>110</v>
      </c>
      <c r="M166" s="51" t="s">
        <v>25</v>
      </c>
    </row>
    <row r="167" spans="1:13" ht="15" customHeight="1" x14ac:dyDescent="0.3">
      <c r="A167" s="193">
        <f>ROUND(SUM($C$167:$M$167),-3)</f>
        <v>0</v>
      </c>
      <c r="B167" s="193"/>
      <c r="C167" s="142"/>
      <c r="D167" s="194"/>
      <c r="E167" s="195"/>
      <c r="F167" s="142"/>
      <c r="G167" s="194"/>
      <c r="H167" s="195"/>
      <c r="I167" s="142"/>
      <c r="J167" s="142"/>
      <c r="K167" s="142"/>
      <c r="L167" s="142"/>
      <c r="M167" s="142"/>
    </row>
    <row r="169" spans="1:13" ht="16.2" customHeight="1" x14ac:dyDescent="0.3">
      <c r="A169" s="164" t="s">
        <v>111</v>
      </c>
      <c r="B169" s="165"/>
      <c r="C169" s="165"/>
      <c r="D169" s="165"/>
      <c r="E169" s="166"/>
      <c r="F169" s="173" t="s">
        <v>112</v>
      </c>
      <c r="G169" s="173"/>
      <c r="H169" s="173"/>
      <c r="I169" s="173"/>
      <c r="J169" s="173"/>
      <c r="K169" s="173"/>
      <c r="L169" s="173"/>
      <c r="M169" s="173"/>
    </row>
    <row r="170" spans="1:13" ht="15" customHeight="1" x14ac:dyDescent="0.3">
      <c r="A170" s="167"/>
      <c r="B170" s="168"/>
      <c r="C170" s="168"/>
      <c r="D170" s="168"/>
      <c r="E170" s="169"/>
      <c r="F170" s="173"/>
      <c r="G170" s="173"/>
      <c r="H170" s="173"/>
      <c r="I170" s="173"/>
      <c r="J170" s="173"/>
      <c r="K170" s="173"/>
      <c r="L170" s="173"/>
      <c r="M170" s="173"/>
    </row>
    <row r="171" spans="1:13" ht="15" customHeight="1" x14ac:dyDescent="0.3">
      <c r="A171" s="167"/>
      <c r="B171" s="168"/>
      <c r="C171" s="168"/>
      <c r="D171" s="168"/>
      <c r="E171" s="169"/>
      <c r="F171" s="173"/>
      <c r="G171" s="173"/>
      <c r="H171" s="173"/>
      <c r="I171" s="173"/>
      <c r="J171" s="173"/>
      <c r="K171" s="173"/>
      <c r="L171" s="173"/>
      <c r="M171" s="173"/>
    </row>
    <row r="172" spans="1:13" ht="15" customHeight="1" x14ac:dyDescent="0.3">
      <c r="A172" s="167"/>
      <c r="B172" s="168"/>
      <c r="C172" s="168"/>
      <c r="D172" s="168"/>
      <c r="E172" s="169"/>
      <c r="F172" s="173"/>
      <c r="G172" s="173"/>
      <c r="H172" s="173"/>
      <c r="I172" s="173"/>
      <c r="J172" s="173"/>
      <c r="K172" s="173"/>
      <c r="L172" s="173"/>
      <c r="M172" s="173"/>
    </row>
    <row r="173" spans="1:13" ht="15" customHeight="1" x14ac:dyDescent="0.3">
      <c r="A173" s="167"/>
      <c r="B173" s="168"/>
      <c r="C173" s="168"/>
      <c r="D173" s="168"/>
      <c r="E173" s="169"/>
      <c r="F173" s="173"/>
      <c r="G173" s="173"/>
      <c r="H173" s="173"/>
      <c r="I173" s="173"/>
      <c r="J173" s="173"/>
      <c r="K173" s="173"/>
      <c r="L173" s="173"/>
      <c r="M173" s="173"/>
    </row>
    <row r="174" spans="1:13" ht="15" customHeight="1" x14ac:dyDescent="0.3">
      <c r="A174" s="167"/>
      <c r="B174" s="168"/>
      <c r="C174" s="168"/>
      <c r="D174" s="168"/>
      <c r="E174" s="169"/>
      <c r="F174" s="173"/>
      <c r="G174" s="173"/>
      <c r="H174" s="173"/>
      <c r="I174" s="173"/>
      <c r="J174" s="173"/>
      <c r="K174" s="173"/>
      <c r="L174" s="173"/>
      <c r="M174" s="173"/>
    </row>
    <row r="175" spans="1:13" ht="14.7" customHeight="1" x14ac:dyDescent="0.3">
      <c r="A175" s="170"/>
      <c r="B175" s="171"/>
      <c r="C175" s="171"/>
      <c r="D175" s="171"/>
      <c r="E175" s="172"/>
      <c r="F175" s="173"/>
      <c r="G175" s="173"/>
      <c r="H175" s="173"/>
      <c r="I175" s="173"/>
      <c r="J175" s="173"/>
      <c r="K175" s="173"/>
      <c r="L175" s="173"/>
      <c r="M175" s="173"/>
    </row>
    <row r="176" spans="1:13" ht="15" customHeight="1" x14ac:dyDescent="0.3">
      <c r="A176" s="174" t="s">
        <v>93</v>
      </c>
      <c r="B176" s="174"/>
      <c r="C176" s="174"/>
      <c r="I176" s="42"/>
      <c r="J176" s="42"/>
      <c r="K176" s="42"/>
      <c r="L176" s="42"/>
      <c r="M176" s="42"/>
    </row>
    <row r="177" spans="1:14" ht="15" customHeight="1" x14ac:dyDescent="0.3">
      <c r="A177" s="174"/>
      <c r="B177" s="174"/>
      <c r="C177" s="174"/>
      <c r="I177" s="18"/>
      <c r="J177" s="144" t="s">
        <v>94</v>
      </c>
      <c r="K177" s="144"/>
      <c r="L177" s="144"/>
      <c r="M177" s="144"/>
    </row>
    <row r="178" spans="1:14" ht="15" customHeight="1" x14ac:dyDescent="0.3">
      <c r="A178" s="159"/>
      <c r="B178" s="159"/>
      <c r="C178" s="4" t="s">
        <v>95</v>
      </c>
      <c r="F178" s="145" t="s">
        <v>96</v>
      </c>
      <c r="G178" s="145"/>
      <c r="H178" s="145"/>
      <c r="I178" s="18"/>
      <c r="J178" s="144"/>
      <c r="K178" s="144"/>
      <c r="L178" s="144"/>
      <c r="M178" s="144"/>
    </row>
    <row r="179" spans="1:14" ht="15" customHeight="1" x14ac:dyDescent="0.3">
      <c r="A179" s="159"/>
      <c r="B179" s="159"/>
      <c r="C179" s="4" t="s">
        <v>97</v>
      </c>
      <c r="F179" s="146"/>
      <c r="G179" s="146"/>
      <c r="H179" s="146"/>
      <c r="I179" s="105"/>
      <c r="J179" s="179"/>
      <c r="K179" s="179"/>
      <c r="L179" s="179"/>
      <c r="M179" s="179"/>
    </row>
    <row r="180" spans="1:14" ht="15" customHeight="1" x14ac:dyDescent="0.3">
      <c r="A180" s="159"/>
      <c r="B180" s="159"/>
      <c r="C180" s="4" t="s">
        <v>99</v>
      </c>
      <c r="F180" s="147"/>
      <c r="G180" s="148"/>
      <c r="H180" s="149"/>
      <c r="J180" s="179"/>
      <c r="K180" s="179"/>
      <c r="L180" s="179"/>
      <c r="M180" s="179"/>
    </row>
    <row r="181" spans="1:14" ht="15" customHeight="1" x14ac:dyDescent="0.3">
      <c r="A181" s="62"/>
      <c r="C181" s="62"/>
      <c r="J181" s="179"/>
      <c r="K181" s="179"/>
      <c r="L181" s="179"/>
      <c r="M181" s="179"/>
    </row>
    <row r="182" spans="1:14" ht="6" customHeight="1" x14ac:dyDescent="0.3">
      <c r="A182" s="62"/>
      <c r="C182" s="62"/>
      <c r="J182" s="132"/>
      <c r="K182" s="132"/>
      <c r="L182" s="132"/>
      <c r="M182" s="132"/>
    </row>
    <row r="183" spans="1:14" ht="15.6" x14ac:dyDescent="0.3">
      <c r="A183" s="160" t="s">
        <v>203</v>
      </c>
      <c r="B183" s="160"/>
      <c r="C183" s="160"/>
      <c r="D183" s="160"/>
      <c r="E183" s="160"/>
      <c r="F183" s="160"/>
      <c r="G183" s="160"/>
      <c r="H183" s="160"/>
      <c r="I183" s="160"/>
      <c r="J183" s="160"/>
      <c r="K183" s="160"/>
      <c r="L183" s="160"/>
      <c r="M183" s="160"/>
    </row>
    <row r="184" spans="1:14" ht="19.2" customHeight="1" x14ac:dyDescent="0.3">
      <c r="A184" s="161" t="s">
        <v>113</v>
      </c>
      <c r="B184" s="161"/>
      <c r="C184" s="161"/>
      <c r="D184" s="161"/>
      <c r="E184" s="161"/>
      <c r="F184" s="161"/>
      <c r="G184" s="161"/>
      <c r="H184" s="161"/>
      <c r="I184" s="161"/>
      <c r="J184" s="161"/>
      <c r="K184" s="161"/>
      <c r="L184" s="161"/>
      <c r="M184" s="161"/>
    </row>
    <row r="185" spans="1:14" ht="7.2" customHeight="1" x14ac:dyDescent="0.3">
      <c r="A185" s="63"/>
      <c r="B185" s="63"/>
      <c r="C185" s="63"/>
      <c r="D185" s="63"/>
      <c r="E185" s="63"/>
      <c r="F185" s="63"/>
      <c r="G185" s="63"/>
      <c r="H185" s="63"/>
      <c r="I185" s="63"/>
      <c r="J185" s="63"/>
      <c r="K185" s="63"/>
      <c r="L185" s="63"/>
      <c r="M185" s="63"/>
    </row>
    <row r="186" spans="1:14" ht="15" customHeight="1" x14ac:dyDescent="0.3">
      <c r="A186" s="162" t="s">
        <v>114</v>
      </c>
      <c r="B186" s="163"/>
      <c r="C186" s="163"/>
      <c r="D186" s="43"/>
      <c r="E186" s="43"/>
      <c r="F186" s="162" t="s">
        <v>7</v>
      </c>
      <c r="G186" s="162"/>
      <c r="H186" s="162"/>
      <c r="I186" s="43"/>
      <c r="J186" s="162" t="s">
        <v>115</v>
      </c>
      <c r="K186" s="162"/>
      <c r="L186" s="162"/>
      <c r="M186" s="162"/>
    </row>
    <row r="187" spans="1:14" s="17" customFormat="1" ht="15" customHeight="1" x14ac:dyDescent="0.3">
      <c r="A187" s="123" t="s">
        <v>12</v>
      </c>
      <c r="B187" s="110" t="s">
        <v>13</v>
      </c>
      <c r="C187" s="110" t="s">
        <v>14</v>
      </c>
      <c r="D187" s="121"/>
      <c r="E187" s="121"/>
      <c r="F187" s="110" t="s">
        <v>116</v>
      </c>
      <c r="G187" s="185" t="s">
        <v>117</v>
      </c>
      <c r="H187" s="185"/>
      <c r="I187" s="121"/>
      <c r="J187" s="186" t="s">
        <v>118</v>
      </c>
      <c r="K187" s="187"/>
      <c r="L187" s="186" t="s">
        <v>91</v>
      </c>
      <c r="M187" s="187"/>
      <c r="N187" s="30"/>
    </row>
    <row r="188" spans="1:14" ht="15" customHeight="1" x14ac:dyDescent="0.3">
      <c r="A188" s="44">
        <f>C118-C20</f>
        <v>0</v>
      </c>
      <c r="B188" s="44">
        <f>C119-D20</f>
        <v>0</v>
      </c>
      <c r="C188" s="44">
        <f>C120-F20</f>
        <v>0</v>
      </c>
      <c r="D188" s="43"/>
      <c r="E188" s="43"/>
      <c r="F188" s="44">
        <f>L136-H16</f>
        <v>0</v>
      </c>
      <c r="G188" s="188">
        <f>L137-K20</f>
        <v>0</v>
      </c>
      <c r="H188" s="189"/>
      <c r="I188" s="43"/>
      <c r="J188" s="190">
        <f>J156-M25</f>
        <v>0</v>
      </c>
      <c r="K188" s="191"/>
      <c r="L188" s="192">
        <f>L156-M26</f>
        <v>0</v>
      </c>
      <c r="M188" s="189"/>
    </row>
    <row r="189" spans="1:14" ht="15" customHeight="1" x14ac:dyDescent="0.3">
      <c r="A189" s="67"/>
      <c r="B189" s="67"/>
      <c r="C189" s="67"/>
      <c r="D189" s="43"/>
      <c r="E189" s="43"/>
      <c r="F189" s="67"/>
      <c r="G189" s="41"/>
      <c r="H189" s="43"/>
      <c r="I189" s="43"/>
      <c r="J189" s="87"/>
      <c r="K189" s="43"/>
      <c r="L189" s="87"/>
      <c r="M189" s="43"/>
    </row>
    <row r="190" spans="1:14" ht="15" customHeight="1" x14ac:dyDescent="0.3">
      <c r="A190" s="67"/>
      <c r="B190" s="24" t="s">
        <v>119</v>
      </c>
      <c r="C190" s="90">
        <f>(J156*4)-(M25*4)</f>
        <v>0</v>
      </c>
      <c r="D190" s="43"/>
      <c r="E190" s="43"/>
      <c r="F190" s="67"/>
      <c r="H190" s="92" t="s">
        <v>120</v>
      </c>
      <c r="I190" s="91">
        <f>C190+A167</f>
        <v>0</v>
      </c>
      <c r="J190" s="13"/>
      <c r="L190" s="136"/>
      <c r="N190" s="4"/>
    </row>
    <row r="191" spans="1:14" ht="15" customHeight="1" x14ac:dyDescent="0.3">
      <c r="F191" s="180"/>
      <c r="G191" s="180"/>
      <c r="H191" s="122"/>
    </row>
    <row r="192" spans="1:14" ht="15.6" x14ac:dyDescent="0.3">
      <c r="A192" s="181" t="s">
        <v>121</v>
      </c>
      <c r="B192" s="182"/>
      <c r="C192" s="182"/>
      <c r="D192" s="182"/>
      <c r="E192" s="182"/>
      <c r="F192" s="182"/>
      <c r="G192" s="182"/>
      <c r="H192" s="182"/>
      <c r="I192" s="182"/>
      <c r="J192" s="182"/>
      <c r="K192" s="182"/>
      <c r="L192" s="182"/>
      <c r="M192" s="183"/>
    </row>
    <row r="193" spans="1:14" ht="16.2" customHeight="1" x14ac:dyDescent="0.3">
      <c r="A193" s="184" t="s">
        <v>122</v>
      </c>
      <c r="B193" s="184"/>
      <c r="C193" s="184"/>
      <c r="D193" s="184"/>
      <c r="E193" s="184"/>
      <c r="F193" s="184"/>
      <c r="G193" s="184"/>
      <c r="H193" s="184"/>
      <c r="I193" s="184"/>
      <c r="J193" s="184"/>
      <c r="K193" s="184"/>
      <c r="L193" s="184"/>
      <c r="M193" s="184"/>
    </row>
    <row r="194" spans="1:14" ht="14.7" customHeight="1" x14ac:dyDescent="0.3">
      <c r="A194" s="184"/>
      <c r="B194" s="184"/>
      <c r="C194" s="184"/>
      <c r="D194" s="184"/>
      <c r="E194" s="184"/>
      <c r="F194" s="184"/>
      <c r="G194" s="184"/>
      <c r="H194" s="184"/>
      <c r="I194" s="184"/>
      <c r="J194" s="184"/>
      <c r="K194" s="184"/>
      <c r="L194" s="184"/>
      <c r="M194" s="184"/>
    </row>
    <row r="195" spans="1:14" s="72" customFormat="1" ht="32.700000000000003" customHeight="1" x14ac:dyDescent="0.3">
      <c r="A195" s="151" t="s">
        <v>123</v>
      </c>
      <c r="B195" s="154"/>
      <c r="C195" s="154"/>
      <c r="D195" s="153"/>
      <c r="E195" s="153"/>
      <c r="F195" s="153"/>
      <c r="G195" s="153"/>
      <c r="H195" s="153"/>
      <c r="I195" s="153"/>
      <c r="J195" s="153"/>
      <c r="K195" s="93" t="s">
        <v>124</v>
      </c>
      <c r="L195" s="157"/>
      <c r="M195" s="158"/>
      <c r="N195" s="71"/>
    </row>
    <row r="196" spans="1:14" s="72" customFormat="1" ht="32.700000000000003" customHeight="1" x14ac:dyDescent="0.3">
      <c r="A196" s="151" t="s">
        <v>125</v>
      </c>
      <c r="B196" s="152"/>
      <c r="C196" s="153"/>
      <c r="D196" s="153"/>
      <c r="E196" s="153"/>
      <c r="F196" s="153"/>
      <c r="G196" s="153"/>
      <c r="H196" s="153"/>
      <c r="I196" s="153"/>
      <c r="J196" s="153"/>
      <c r="K196" s="153"/>
      <c r="L196" s="153"/>
      <c r="M196" s="153"/>
      <c r="N196" s="71"/>
    </row>
    <row r="197" spans="1:14" s="72" customFormat="1" ht="32.700000000000003" customHeight="1" x14ac:dyDescent="0.3">
      <c r="A197" s="151" t="s">
        <v>126</v>
      </c>
      <c r="B197" s="154"/>
      <c r="C197" s="154"/>
      <c r="D197" s="155"/>
      <c r="E197" s="156"/>
      <c r="F197" s="156"/>
      <c r="G197" s="156"/>
      <c r="H197" s="156"/>
      <c r="I197" s="156"/>
      <c r="J197" s="156"/>
      <c r="K197" s="93" t="s">
        <v>124</v>
      </c>
      <c r="L197" s="157"/>
      <c r="M197" s="158"/>
      <c r="N197" s="71"/>
    </row>
    <row r="198" spans="1:14" s="72" customFormat="1" ht="32.700000000000003" customHeight="1" x14ac:dyDescent="0.3">
      <c r="A198" s="151" t="s">
        <v>125</v>
      </c>
      <c r="B198" s="152"/>
      <c r="C198" s="153"/>
      <c r="D198" s="153"/>
      <c r="E198" s="153"/>
      <c r="F198" s="153"/>
      <c r="G198" s="153"/>
      <c r="H198" s="153"/>
      <c r="I198" s="153"/>
      <c r="J198" s="153"/>
      <c r="K198" s="153"/>
      <c r="L198" s="153"/>
      <c r="M198" s="153"/>
      <c r="N198" s="71"/>
    </row>
    <row r="200" spans="1:14" ht="15" hidden="1" customHeight="1" x14ac:dyDescent="0.3">
      <c r="C200" s="17" t="s">
        <v>127</v>
      </c>
      <c r="H200" s="17" t="s">
        <v>128</v>
      </c>
      <c r="L200" s="17" t="s">
        <v>129</v>
      </c>
      <c r="M200" s="17"/>
      <c r="N200" s="13" t="s">
        <v>130</v>
      </c>
    </row>
    <row r="201" spans="1:14" ht="15" hidden="1" customHeight="1" x14ac:dyDescent="0.3">
      <c r="C201" s="17"/>
      <c r="H201" s="17"/>
      <c r="L201" s="17"/>
      <c r="M201" s="17"/>
    </row>
    <row r="202" spans="1:14" ht="15" hidden="1" customHeight="1" x14ac:dyDescent="0.3">
      <c r="C202" s="4" t="s">
        <v>131</v>
      </c>
      <c r="H202" s="4" t="s">
        <v>132</v>
      </c>
      <c r="M202" s="46"/>
      <c r="N202" s="13" t="s">
        <v>133</v>
      </c>
    </row>
    <row r="203" spans="1:14" ht="15" hidden="1" customHeight="1" x14ac:dyDescent="0.3">
      <c r="C203" s="4" t="s">
        <v>134</v>
      </c>
      <c r="H203" s="4" t="s">
        <v>135</v>
      </c>
      <c r="M203" s="46"/>
      <c r="N203" s="13" t="s">
        <v>136</v>
      </c>
    </row>
    <row r="204" spans="1:14" ht="15" hidden="1" customHeight="1" x14ac:dyDescent="0.3">
      <c r="C204" s="35" t="s">
        <v>137</v>
      </c>
      <c r="H204" s="4" t="s">
        <v>138</v>
      </c>
      <c r="L204" s="4" t="s">
        <v>141</v>
      </c>
      <c r="M204" s="46"/>
    </row>
    <row r="205" spans="1:14" ht="15" hidden="1" customHeight="1" x14ac:dyDescent="0.3">
      <c r="C205" s="35" t="s">
        <v>139</v>
      </c>
      <c r="H205" s="4" t="s">
        <v>140</v>
      </c>
      <c r="L205" s="4" t="s">
        <v>144</v>
      </c>
      <c r="M205" s="46"/>
      <c r="N205" s="13" t="s">
        <v>142</v>
      </c>
    </row>
    <row r="206" spans="1:14" ht="15" hidden="1" customHeight="1" x14ac:dyDescent="0.3">
      <c r="C206" s="35" t="s">
        <v>143</v>
      </c>
      <c r="L206" s="4" t="s">
        <v>146</v>
      </c>
      <c r="M206" s="46"/>
    </row>
    <row r="207" spans="1:14" ht="15" hidden="1" customHeight="1" x14ac:dyDescent="0.3">
      <c r="C207" s="35" t="s">
        <v>145</v>
      </c>
      <c r="L207" s="4" t="s">
        <v>149</v>
      </c>
      <c r="M207" s="46"/>
      <c r="N207" s="64" t="s">
        <v>147</v>
      </c>
    </row>
    <row r="208" spans="1:14" ht="15" hidden="1" customHeight="1" x14ac:dyDescent="0.3">
      <c r="C208" s="35" t="s">
        <v>148</v>
      </c>
      <c r="N208" s="64" t="s">
        <v>150</v>
      </c>
    </row>
    <row r="209" spans="3:14" ht="15" hidden="1" customHeight="1" x14ac:dyDescent="0.3">
      <c r="C209" s="35" t="s">
        <v>151</v>
      </c>
      <c r="N209" s="64" t="s">
        <v>152</v>
      </c>
    </row>
    <row r="210" spans="3:14" ht="15" hidden="1" customHeight="1" x14ac:dyDescent="0.3">
      <c r="C210" s="4" t="s">
        <v>153</v>
      </c>
      <c r="N210" s="64" t="s">
        <v>154</v>
      </c>
    </row>
    <row r="211" spans="3:14" ht="15" hidden="1" customHeight="1" x14ac:dyDescent="0.3">
      <c r="C211" s="35" t="s">
        <v>155</v>
      </c>
    </row>
    <row r="212" spans="3:14" ht="15" hidden="1" customHeight="1" x14ac:dyDescent="0.3">
      <c r="C212" s="35" t="s">
        <v>156</v>
      </c>
    </row>
    <row r="213" spans="3:14" ht="15" hidden="1" customHeight="1" x14ac:dyDescent="0.3">
      <c r="C213" s="35" t="s">
        <v>157</v>
      </c>
    </row>
    <row r="214" spans="3:14" ht="15" hidden="1" customHeight="1" x14ac:dyDescent="0.3">
      <c r="C214" s="35" t="s">
        <v>158</v>
      </c>
    </row>
    <row r="215" spans="3:14" ht="15" hidden="1" customHeight="1" x14ac:dyDescent="0.3">
      <c r="C215" s="35" t="s">
        <v>159</v>
      </c>
    </row>
    <row r="216" spans="3:14" ht="15" hidden="1" customHeight="1" x14ac:dyDescent="0.3">
      <c r="C216" s="35" t="s">
        <v>160</v>
      </c>
    </row>
    <row r="217" spans="3:14" ht="15" hidden="1" customHeight="1" x14ac:dyDescent="0.3">
      <c r="C217" s="35" t="s">
        <v>161</v>
      </c>
    </row>
    <row r="218" spans="3:14" ht="15" hidden="1" customHeight="1" x14ac:dyDescent="0.3">
      <c r="C218" s="35" t="s">
        <v>162</v>
      </c>
    </row>
    <row r="219" spans="3:14" ht="15" hidden="1" customHeight="1" x14ac:dyDescent="0.3">
      <c r="C219" s="35" t="s">
        <v>163</v>
      </c>
    </row>
    <row r="220" spans="3:14" ht="15" hidden="1" customHeight="1" x14ac:dyDescent="0.3">
      <c r="C220" s="35" t="s">
        <v>164</v>
      </c>
    </row>
    <row r="221" spans="3:14" ht="15" hidden="1" customHeight="1" x14ac:dyDescent="0.3">
      <c r="C221" s="35" t="s">
        <v>165</v>
      </c>
    </row>
    <row r="222" spans="3:14" ht="15" hidden="1" customHeight="1" x14ac:dyDescent="0.3">
      <c r="K222" s="4" t="s">
        <v>166</v>
      </c>
    </row>
    <row r="223" spans="3:14" ht="15" hidden="1" customHeight="1" x14ac:dyDescent="0.3">
      <c r="K223" s="4" t="s">
        <v>167</v>
      </c>
    </row>
    <row r="224" spans="3:14" ht="15" hidden="1" customHeight="1" x14ac:dyDescent="0.3"/>
    <row r="225" ht="15" hidden="1" customHeight="1" x14ac:dyDescent="0.3"/>
  </sheetData>
  <sheetProtection algorithmName="SHA-512" hashValue="10l1MqVIjpTkBguIm2prRuMluOA0DA3u80CwoNDWWN4PcJpmYG64kklKQgVHunK7HWIxJVTsFD6t1SX1Mrr/mA==" saltValue="b46GIRHklIw1YmK4/wD0Hg==" spinCount="100000" sheet="1" objects="1" scenarios="1"/>
  <protectedRanges>
    <protectedRange sqref="C96:M101 C110:M110 A96:A100" name="Range3"/>
    <protectedRange sqref="H122:J133" name="Range1"/>
    <protectedRange sqref="A76 C76:M78" name="Range2"/>
    <protectedRange sqref="H118:J121" name="Range1_1"/>
  </protectedRanges>
  <mergeCells count="213">
    <mergeCell ref="A3:M4"/>
    <mergeCell ref="J179:M181"/>
    <mergeCell ref="D30:E30"/>
    <mergeCell ref="D31:E31"/>
    <mergeCell ref="D32:E32"/>
    <mergeCell ref="A28:M28"/>
    <mergeCell ref="A1:M1"/>
    <mergeCell ref="C2:M2"/>
    <mergeCell ref="D6:J6"/>
    <mergeCell ref="D7:J7"/>
    <mergeCell ref="D8:J8"/>
    <mergeCell ref="D15:E15"/>
    <mergeCell ref="L15:M15"/>
    <mergeCell ref="A19:B19"/>
    <mergeCell ref="D19:E19"/>
    <mergeCell ref="G19:H19"/>
    <mergeCell ref="K19:M19"/>
    <mergeCell ref="D9:J9"/>
    <mergeCell ref="A11:M11"/>
    <mergeCell ref="D13:E13"/>
    <mergeCell ref="L13:M13"/>
    <mergeCell ref="D14:E14"/>
    <mergeCell ref="L14:M14"/>
    <mergeCell ref="A20:B20"/>
    <mergeCell ref="D20:E20"/>
    <mergeCell ref="G20:H20"/>
    <mergeCell ref="K20:M20"/>
    <mergeCell ref="A24:B24"/>
    <mergeCell ref="C24:D24"/>
    <mergeCell ref="E24:F24"/>
    <mergeCell ref="G24:H24"/>
    <mergeCell ref="K24:L24"/>
    <mergeCell ref="A34:M34"/>
    <mergeCell ref="A35:M35"/>
    <mergeCell ref="D36:H36"/>
    <mergeCell ref="I36:J36"/>
    <mergeCell ref="D37:H37"/>
    <mergeCell ref="I37:J37"/>
    <mergeCell ref="A25:B25"/>
    <mergeCell ref="C25:D25"/>
    <mergeCell ref="E25:F25"/>
    <mergeCell ref="G25:H25"/>
    <mergeCell ref="K25:L25"/>
    <mergeCell ref="A33:B33"/>
    <mergeCell ref="D44:F44"/>
    <mergeCell ref="H44:I44"/>
    <mergeCell ref="D45:F45"/>
    <mergeCell ref="H45:I45"/>
    <mergeCell ref="D46:F46"/>
    <mergeCell ref="H46:I46"/>
    <mergeCell ref="B38:H38"/>
    <mergeCell ref="I38:J38"/>
    <mergeCell ref="D39:H39"/>
    <mergeCell ref="I39:J39"/>
    <mergeCell ref="D42:J42"/>
    <mergeCell ref="D43:F43"/>
    <mergeCell ref="I43:J43"/>
    <mergeCell ref="I40:J40"/>
    <mergeCell ref="F40:H40"/>
    <mergeCell ref="A103:M105"/>
    <mergeCell ref="A92:M94"/>
    <mergeCell ref="A107:M109"/>
    <mergeCell ref="A95:M95"/>
    <mergeCell ref="A96:M101"/>
    <mergeCell ref="A76:M78"/>
    <mergeCell ref="A88:M90"/>
    <mergeCell ref="A48:M48"/>
    <mergeCell ref="A59:M59"/>
    <mergeCell ref="A60:M62"/>
    <mergeCell ref="A68:M70"/>
    <mergeCell ref="A80:M82"/>
    <mergeCell ref="A84:M86"/>
    <mergeCell ref="A49:M49"/>
    <mergeCell ref="A56:M58"/>
    <mergeCell ref="A63:M63"/>
    <mergeCell ref="A64:M66"/>
    <mergeCell ref="A118:B118"/>
    <mergeCell ref="D118:E118"/>
    <mergeCell ref="H118:K118"/>
    <mergeCell ref="L118:M118"/>
    <mergeCell ref="A119:B119"/>
    <mergeCell ref="D119:E119"/>
    <mergeCell ref="H119:K119"/>
    <mergeCell ref="L119:M119"/>
    <mergeCell ref="A111:M111"/>
    <mergeCell ref="A112:M115"/>
    <mergeCell ref="A117:B117"/>
    <mergeCell ref="D117:E117"/>
    <mergeCell ref="H117:K117"/>
    <mergeCell ref="L117:M117"/>
    <mergeCell ref="L127:M127"/>
    <mergeCell ref="H128:K128"/>
    <mergeCell ref="L128:M128"/>
    <mergeCell ref="H136:K136"/>
    <mergeCell ref="L136:M136"/>
    <mergeCell ref="A120:B120"/>
    <mergeCell ref="D120:E120"/>
    <mergeCell ref="H120:K120"/>
    <mergeCell ref="L120:M120"/>
    <mergeCell ref="A121:B121"/>
    <mergeCell ref="D121:E121"/>
    <mergeCell ref="H121:K121"/>
    <mergeCell ref="L121:M121"/>
    <mergeCell ref="C142:E142"/>
    <mergeCell ref="H142:I142"/>
    <mergeCell ref="J142:L142"/>
    <mergeCell ref="C143:E143"/>
    <mergeCell ref="H143:I143"/>
    <mergeCell ref="H122:K122"/>
    <mergeCell ref="L122:M122"/>
    <mergeCell ref="A123:B123"/>
    <mergeCell ref="H123:K123"/>
    <mergeCell ref="L123:M123"/>
    <mergeCell ref="A124:F137"/>
    <mergeCell ref="H124:K124"/>
    <mergeCell ref="L124:M124"/>
    <mergeCell ref="H125:K125"/>
    <mergeCell ref="L125:M125"/>
    <mergeCell ref="H129:K129"/>
    <mergeCell ref="L129:M129"/>
    <mergeCell ref="H130:K130"/>
    <mergeCell ref="L130:M130"/>
    <mergeCell ref="H131:K131"/>
    <mergeCell ref="L131:M131"/>
    <mergeCell ref="H126:K126"/>
    <mergeCell ref="L126:M126"/>
    <mergeCell ref="H127:K127"/>
    <mergeCell ref="H137:K137"/>
    <mergeCell ref="L137:M137"/>
    <mergeCell ref="A139:M139"/>
    <mergeCell ref="C141:D141"/>
    <mergeCell ref="H141:I141"/>
    <mergeCell ref="J141:L141"/>
    <mergeCell ref="H132:K132"/>
    <mergeCell ref="L132:M132"/>
    <mergeCell ref="H133:K133"/>
    <mergeCell ref="L133:M133"/>
    <mergeCell ref="H134:K134"/>
    <mergeCell ref="L134:M134"/>
    <mergeCell ref="J143:L143"/>
    <mergeCell ref="A151:M151"/>
    <mergeCell ref="A153:M153"/>
    <mergeCell ref="A154:B154"/>
    <mergeCell ref="C154:D155"/>
    <mergeCell ref="E154:F155"/>
    <mergeCell ref="G154:H155"/>
    <mergeCell ref="I154:I155"/>
    <mergeCell ref="J154:K155"/>
    <mergeCell ref="A149:M149"/>
    <mergeCell ref="A148:M148"/>
    <mergeCell ref="A147:M147"/>
    <mergeCell ref="C144:E144"/>
    <mergeCell ref="H144:I144"/>
    <mergeCell ref="J144:L144"/>
    <mergeCell ref="H145:I145"/>
    <mergeCell ref="J145:L145"/>
    <mergeCell ref="J158:M159"/>
    <mergeCell ref="L154:M155"/>
    <mergeCell ref="A155:B155"/>
    <mergeCell ref="A156:B156"/>
    <mergeCell ref="C156:D156"/>
    <mergeCell ref="E156:F156"/>
    <mergeCell ref="G156:H156"/>
    <mergeCell ref="J156:K156"/>
    <mergeCell ref="L156:M156"/>
    <mergeCell ref="G166:H166"/>
    <mergeCell ref="A167:B167"/>
    <mergeCell ref="D167:E167"/>
    <mergeCell ref="G167:H167"/>
    <mergeCell ref="A159:B159"/>
    <mergeCell ref="A160:B160"/>
    <mergeCell ref="A161:B161"/>
    <mergeCell ref="A162:B162"/>
    <mergeCell ref="F159:H160"/>
    <mergeCell ref="F161:H161"/>
    <mergeCell ref="A198:B198"/>
    <mergeCell ref="C198:M198"/>
    <mergeCell ref="F191:G191"/>
    <mergeCell ref="A192:M192"/>
    <mergeCell ref="A193:M194"/>
    <mergeCell ref="A195:C195"/>
    <mergeCell ref="D195:J195"/>
    <mergeCell ref="L195:M195"/>
    <mergeCell ref="G187:H187"/>
    <mergeCell ref="J187:K187"/>
    <mergeCell ref="L187:M187"/>
    <mergeCell ref="G188:H188"/>
    <mergeCell ref="J188:K188"/>
    <mergeCell ref="L188:M188"/>
    <mergeCell ref="J177:M178"/>
    <mergeCell ref="F178:H179"/>
    <mergeCell ref="F180:H180"/>
    <mergeCell ref="A72:M74"/>
    <mergeCell ref="A196:B196"/>
    <mergeCell ref="C196:M196"/>
    <mergeCell ref="A197:C197"/>
    <mergeCell ref="D197:J197"/>
    <mergeCell ref="L197:M197"/>
    <mergeCell ref="A180:B180"/>
    <mergeCell ref="A183:M183"/>
    <mergeCell ref="A184:M184"/>
    <mergeCell ref="A186:C186"/>
    <mergeCell ref="F186:H186"/>
    <mergeCell ref="J186:M186"/>
    <mergeCell ref="A169:E175"/>
    <mergeCell ref="F169:M175"/>
    <mergeCell ref="A176:C177"/>
    <mergeCell ref="A178:B178"/>
    <mergeCell ref="A179:B179"/>
    <mergeCell ref="A163:M163"/>
    <mergeCell ref="A166:B166"/>
    <mergeCell ref="D166:E166"/>
    <mergeCell ref="J160:M162"/>
  </mergeCells>
  <conditionalFormatting sqref="H17">
    <cfRule type="cellIs" dxfId="0" priority="1" operator="lessThan">
      <formula>0</formula>
    </cfRule>
  </conditionalFormatting>
  <dataValidations count="6">
    <dataValidation type="list" allowBlank="1" showInputMessage="1" showErrorMessage="1" sqref="J46" xr:uid="{D34DFE6B-6195-4DD8-9992-2B221D5C8DCC}">
      <formula1>$K$199:$K$223</formula1>
    </dataValidation>
    <dataValidation type="list" allowBlank="1" showInputMessage="1" showErrorMessage="1" sqref="D45:E46 H47" xr:uid="{041BE9FA-F819-470B-8531-58675A2ADC80}">
      <formula1>$C$201:$C$221</formula1>
    </dataValidation>
    <dataValidation type="list" allowBlank="1" showInputMessage="1" showErrorMessage="1" sqref="D44:F44" xr:uid="{3CF88144-774C-466D-BF0A-56C8F39173EF}">
      <formula1>$H$201:$H$215</formula1>
    </dataValidation>
    <dataValidation type="list" allowBlank="1" showInputMessage="1" showErrorMessage="1" sqref="I36:J36 I39:I40 J39" xr:uid="{55AAC948-5801-4220-8698-8AAB536B1ED3}">
      <formula1>$N$201:$N$203</formula1>
    </dataValidation>
    <dataValidation type="list" allowBlank="1" showInputMessage="1" showErrorMessage="1" sqref="I37:J37" xr:uid="{3516CCB8-A7E2-4D4F-B8BA-AEA7BE1D988C}">
      <formula1>$N$206:$N$210</formula1>
    </dataValidation>
    <dataValidation type="list" allowBlank="1" showInputMessage="1" showErrorMessage="1" sqref="I38" xr:uid="{8687AB5D-DE83-4765-BF29-3FC1DE050330}">
      <formula1>$L$201:$L$207</formula1>
    </dataValidation>
  </dataValidations>
  <hyperlinks>
    <hyperlink ref="A154" r:id="rId1" display="OFM Market Rate" xr:uid="{7D307F3B-2495-4831-92B9-8ECE7A73709F}"/>
    <hyperlink ref="A154:B154" r:id="rId2" display="OFM Office Space Market Rate" xr:uid="{4463CDC5-8CA3-44C7-91C0-EB2B250EF9C0}"/>
    <hyperlink ref="F159:H160" r:id="rId3" display="https://ofm.wa.gov/accounting/fund/search" xr:uid="{79260EC3-1D7E-4469-9E89-7D36D60770FE}"/>
    <hyperlink ref="A3:M4" r:id="rId4" display="Complete all areas of this form as thoroughly as possible, attach supporting documentation and submit to ofmfacilitiesoversig@ofm.wa.gov. For more information, see instructions located on OFM's Space Request (MPD) page." xr:uid="{75CE888A-3DE0-4EC3-8DA5-44A211DD9633}"/>
  </hyperlinks>
  <pageMargins left="1.0929924242424243" right="0.7" top="0.75" bottom="0.75" header="0" footer="0.3"/>
  <pageSetup scale="49" fitToHeight="0" orientation="portrait" r:id="rId5"/>
  <headerFooter>
    <oddHeader xml:space="preserve">&amp;C&amp;"Arial,Regular"&amp;50&amp;KFF0000
</oddHeader>
    <oddFooter>&amp;CPage &amp;P of &amp;N</oddFooter>
  </headerFooter>
  <rowBreaks count="2" manualBreakCount="2">
    <brk id="90" max="12" man="1"/>
    <brk id="182" max="12" man="1"/>
  </rowBreaks>
  <drawing r:id="rId6"/>
  <legacyDrawing r:id="rId7"/>
  <mc:AlternateContent xmlns:mc="http://schemas.openxmlformats.org/markup-compatibility/2006">
    <mc:Choice Requires="x14">
      <controls>
        <mc:AlternateContent xmlns:mc="http://schemas.openxmlformats.org/markup-compatibility/2006">
          <mc:Choice Requires="x14">
            <control shapeId="5121" r:id="rId8" name="Check Box 1">
              <controlPr defaultSize="0" autoFill="0" autoLine="0" autoPict="0">
                <anchor moveWithCells="1">
                  <from>
                    <xdr:col>8</xdr:col>
                    <xdr:colOff>30480</xdr:colOff>
                    <xdr:row>18</xdr:row>
                    <xdr:rowOff>22860</xdr:rowOff>
                  </from>
                  <to>
                    <xdr:col>9</xdr:col>
                    <xdr:colOff>975360</xdr:colOff>
                    <xdr:row>19</xdr:row>
                    <xdr:rowOff>30480</xdr:rowOff>
                  </to>
                </anchor>
              </controlPr>
            </control>
          </mc:Choice>
        </mc:AlternateContent>
        <mc:AlternateContent xmlns:mc="http://schemas.openxmlformats.org/markup-compatibility/2006">
          <mc:Choice Requires="x14">
            <control shapeId="5123" r:id="rId9" name="Check Box 3">
              <controlPr defaultSize="0" autoFill="0" autoLine="0" autoPict="0">
                <anchor moveWithCells="1">
                  <from>
                    <xdr:col>0</xdr:col>
                    <xdr:colOff>68580</xdr:colOff>
                    <xdr:row>49</xdr:row>
                    <xdr:rowOff>22860</xdr:rowOff>
                  </from>
                  <to>
                    <xdr:col>1</xdr:col>
                    <xdr:colOff>1135380</xdr:colOff>
                    <xdr:row>50</xdr:row>
                    <xdr:rowOff>38100</xdr:rowOff>
                  </to>
                </anchor>
              </controlPr>
            </control>
          </mc:Choice>
        </mc:AlternateContent>
        <mc:AlternateContent xmlns:mc="http://schemas.openxmlformats.org/markup-compatibility/2006">
          <mc:Choice Requires="x14">
            <control shapeId="5124" r:id="rId10" name="Check Box 4">
              <controlPr defaultSize="0" autoFill="0" autoLine="0" autoPict="0" altText="New location for exsiting agency program">
                <anchor moveWithCells="1">
                  <from>
                    <xdr:col>0</xdr:col>
                    <xdr:colOff>68580</xdr:colOff>
                    <xdr:row>50</xdr:row>
                    <xdr:rowOff>60960</xdr:rowOff>
                  </from>
                  <to>
                    <xdr:col>2</xdr:col>
                    <xdr:colOff>327660</xdr:colOff>
                    <xdr:row>51</xdr:row>
                    <xdr:rowOff>99060</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0</xdr:col>
                    <xdr:colOff>68580</xdr:colOff>
                    <xdr:row>51</xdr:row>
                    <xdr:rowOff>137160</xdr:rowOff>
                  </from>
                  <to>
                    <xdr:col>1</xdr:col>
                    <xdr:colOff>1135380</xdr:colOff>
                    <xdr:row>52</xdr:row>
                    <xdr:rowOff>144780</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2</xdr:col>
                    <xdr:colOff>327660</xdr:colOff>
                    <xdr:row>50</xdr:row>
                    <xdr:rowOff>99060</xdr:rowOff>
                  </from>
                  <to>
                    <xdr:col>5</xdr:col>
                    <xdr:colOff>76200</xdr:colOff>
                    <xdr:row>51</xdr:row>
                    <xdr:rowOff>106680</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2</xdr:col>
                    <xdr:colOff>327660</xdr:colOff>
                    <xdr:row>49</xdr:row>
                    <xdr:rowOff>30480</xdr:rowOff>
                  </from>
                  <to>
                    <xdr:col>5</xdr:col>
                    <xdr:colOff>76200</xdr:colOff>
                    <xdr:row>50</xdr:row>
                    <xdr:rowOff>60960</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5</xdr:col>
                    <xdr:colOff>838200</xdr:colOff>
                    <xdr:row>48</xdr:row>
                    <xdr:rowOff>190500</xdr:rowOff>
                  </from>
                  <to>
                    <xdr:col>8</xdr:col>
                    <xdr:colOff>213360</xdr:colOff>
                    <xdr:row>50</xdr:row>
                    <xdr:rowOff>22860</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2</xdr:col>
                    <xdr:colOff>327660</xdr:colOff>
                    <xdr:row>51</xdr:row>
                    <xdr:rowOff>144780</xdr:rowOff>
                  </from>
                  <to>
                    <xdr:col>5</xdr:col>
                    <xdr:colOff>76200</xdr:colOff>
                    <xdr:row>52</xdr:row>
                    <xdr:rowOff>175260</xdr:rowOff>
                  </to>
                </anchor>
              </controlPr>
            </control>
          </mc:Choice>
        </mc:AlternateContent>
        <mc:AlternateContent xmlns:mc="http://schemas.openxmlformats.org/markup-compatibility/2006">
          <mc:Choice Requires="x14">
            <control shapeId="5131" r:id="rId16" name="Check Box 11">
              <controlPr defaultSize="0" autoFill="0" autoLine="0" autoPict="0">
                <anchor moveWithCells="1">
                  <from>
                    <xdr:col>5</xdr:col>
                    <xdr:colOff>830580</xdr:colOff>
                    <xdr:row>50</xdr:row>
                    <xdr:rowOff>38100</xdr:rowOff>
                  </from>
                  <to>
                    <xdr:col>8</xdr:col>
                    <xdr:colOff>182880</xdr:colOff>
                    <xdr:row>51</xdr:row>
                    <xdr:rowOff>60960</xdr:rowOff>
                  </to>
                </anchor>
              </controlPr>
            </control>
          </mc:Choice>
        </mc:AlternateContent>
        <mc:AlternateContent xmlns:mc="http://schemas.openxmlformats.org/markup-compatibility/2006">
          <mc:Choice Requires="x14">
            <control shapeId="5132" r:id="rId17" name="Check Box 12">
              <controlPr defaultSize="0" autoFill="0" autoLine="0" autoPict="0">
                <anchor moveWithCells="1">
                  <from>
                    <xdr:col>5</xdr:col>
                    <xdr:colOff>838200</xdr:colOff>
                    <xdr:row>51</xdr:row>
                    <xdr:rowOff>99060</xdr:rowOff>
                  </from>
                  <to>
                    <xdr:col>8</xdr:col>
                    <xdr:colOff>213360</xdr:colOff>
                    <xdr:row>52</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1A55-096B-42C3-A796-3F6910241BE1}">
  <dimension ref="A1:Z36"/>
  <sheetViews>
    <sheetView showGridLines="0" zoomScaleNormal="100" workbookViewId="0">
      <selection activeCell="D26" sqref="D26:E26"/>
    </sheetView>
  </sheetViews>
  <sheetFormatPr defaultColWidth="8.6640625" defaultRowHeight="14.4" x14ac:dyDescent="0.3"/>
  <cols>
    <col min="1" max="1" width="14.33203125" style="73" bestFit="1" customWidth="1"/>
    <col min="2" max="2" width="17.6640625" style="73" customWidth="1"/>
    <col min="3" max="3" width="16.6640625" style="73" customWidth="1"/>
    <col min="4" max="4" width="14.44140625" style="73" bestFit="1" customWidth="1"/>
    <col min="5" max="5" width="8.33203125" style="73" customWidth="1"/>
    <col min="6" max="6" width="15.33203125" style="73" customWidth="1"/>
    <col min="7" max="8" width="8.6640625" style="73"/>
    <col min="9" max="9" width="15.44140625" style="73" bestFit="1" customWidth="1"/>
    <col min="10" max="10" width="12.33203125" style="73" customWidth="1"/>
    <col min="11" max="12" width="8.6640625" style="73" customWidth="1"/>
    <col min="13" max="13" width="6.6640625" style="73" customWidth="1"/>
    <col min="14" max="14" width="8.6640625" style="73"/>
    <col min="15" max="15" width="14.33203125" style="73" customWidth="1"/>
    <col min="16" max="21" width="8.6640625" style="73"/>
    <col min="22" max="22" width="6.44140625" style="73" customWidth="1"/>
    <col min="23" max="23" width="17.6640625" style="73" customWidth="1"/>
    <col min="24" max="24" width="8.6640625" style="73"/>
    <col min="25" max="25" width="13.33203125" style="73" customWidth="1"/>
    <col min="26" max="26" width="15.6640625" style="73" customWidth="1"/>
    <col min="27" max="16384" width="8.6640625" style="73"/>
  </cols>
  <sheetData>
    <row r="1" spans="1:26" x14ac:dyDescent="0.3">
      <c r="A1" s="314" t="s">
        <v>168</v>
      </c>
      <c r="B1" s="315"/>
      <c r="C1" s="315"/>
      <c r="D1" s="315"/>
      <c r="E1" s="315"/>
      <c r="F1" s="315"/>
      <c r="G1" s="315"/>
      <c r="H1" s="315"/>
      <c r="I1" s="315"/>
      <c r="J1" s="315"/>
      <c r="K1" s="315"/>
      <c r="L1" s="315"/>
      <c r="M1" s="316"/>
    </row>
    <row r="2" spans="1:26" x14ac:dyDescent="0.3">
      <c r="A2" s="317"/>
      <c r="B2" s="318"/>
      <c r="C2" s="318"/>
      <c r="D2" s="318"/>
      <c r="E2" s="318"/>
      <c r="F2" s="318"/>
      <c r="G2" s="318"/>
      <c r="H2" s="318"/>
      <c r="I2" s="318"/>
      <c r="J2" s="318"/>
      <c r="K2" s="318"/>
      <c r="L2" s="318"/>
      <c r="M2" s="319"/>
    </row>
    <row r="3" spans="1:26" ht="15" thickBot="1" x14ac:dyDescent="0.35">
      <c r="A3" s="320"/>
      <c r="B3" s="321"/>
      <c r="C3" s="321"/>
      <c r="D3" s="321"/>
      <c r="E3" s="321"/>
      <c r="F3" s="321"/>
      <c r="G3" s="321"/>
      <c r="H3" s="321"/>
      <c r="I3" s="321"/>
      <c r="J3" s="321"/>
      <c r="K3" s="321"/>
      <c r="L3" s="321"/>
      <c r="M3" s="322"/>
    </row>
    <row r="4" spans="1:26" x14ac:dyDescent="0.3">
      <c r="A4" s="74"/>
      <c r="B4" s="74"/>
      <c r="C4" s="74"/>
      <c r="D4" s="74"/>
      <c r="E4" s="74"/>
      <c r="F4" s="74"/>
      <c r="G4" s="74"/>
      <c r="H4" s="74"/>
      <c r="I4" s="74"/>
      <c r="J4" s="74"/>
      <c r="K4" s="74"/>
      <c r="L4" s="74"/>
      <c r="M4" s="74"/>
    </row>
    <row r="5" spans="1:26" ht="15" thickBot="1" x14ac:dyDescent="0.35">
      <c r="A5" s="74"/>
      <c r="B5" s="74"/>
      <c r="C5" s="74"/>
      <c r="D5" s="74"/>
      <c r="E5" s="74"/>
      <c r="F5" s="74"/>
      <c r="G5" s="74"/>
      <c r="H5" s="74"/>
      <c r="I5" s="74"/>
      <c r="J5" s="74"/>
      <c r="K5" s="74"/>
      <c r="L5" s="74"/>
      <c r="M5" s="74"/>
    </row>
    <row r="6" spans="1:26" s="95" customFormat="1" ht="18" customHeight="1" x14ac:dyDescent="0.3">
      <c r="A6" s="374" t="s">
        <v>169</v>
      </c>
      <c r="B6" s="354"/>
      <c r="C6" s="354"/>
      <c r="D6" s="354"/>
      <c r="E6" s="354"/>
      <c r="F6" s="354"/>
      <c r="G6" s="354"/>
      <c r="H6" s="354"/>
      <c r="I6" s="354"/>
      <c r="J6" s="354"/>
      <c r="K6" s="354"/>
      <c r="L6" s="356"/>
      <c r="M6" s="94"/>
      <c r="N6" s="343" t="s">
        <v>170</v>
      </c>
      <c r="O6" s="344"/>
      <c r="P6" s="347" t="s">
        <v>171</v>
      </c>
      <c r="Q6" s="348"/>
      <c r="R6" s="348"/>
      <c r="S6" s="349"/>
      <c r="T6" s="353" t="s">
        <v>172</v>
      </c>
      <c r="U6" s="354"/>
      <c r="V6" s="354"/>
      <c r="W6" s="355"/>
      <c r="X6" s="353" t="s">
        <v>173</v>
      </c>
      <c r="Y6" s="354"/>
      <c r="Z6" s="356"/>
    </row>
    <row r="7" spans="1:26" s="95" customFormat="1" ht="38.25" customHeight="1" x14ac:dyDescent="0.3">
      <c r="A7" s="357" t="s">
        <v>170</v>
      </c>
      <c r="B7" s="358"/>
      <c r="C7" s="361" t="s">
        <v>174</v>
      </c>
      <c r="D7" s="362"/>
      <c r="E7" s="362"/>
      <c r="F7" s="362"/>
      <c r="G7" s="358"/>
      <c r="H7" s="365" t="s">
        <v>175</v>
      </c>
      <c r="I7" s="366"/>
      <c r="J7" s="366"/>
      <c r="K7" s="366"/>
      <c r="L7" s="367"/>
      <c r="M7" s="94"/>
      <c r="N7" s="345"/>
      <c r="O7" s="346"/>
      <c r="P7" s="350"/>
      <c r="Q7" s="351"/>
      <c r="R7" s="351"/>
      <c r="S7" s="352"/>
      <c r="T7" s="368" t="s">
        <v>176</v>
      </c>
      <c r="U7" s="369"/>
      <c r="V7" s="370"/>
      <c r="W7" s="96" t="s">
        <v>177</v>
      </c>
      <c r="X7" s="361" t="s">
        <v>178</v>
      </c>
      <c r="Y7" s="358"/>
      <c r="Z7" s="97" t="s">
        <v>177</v>
      </c>
    </row>
    <row r="8" spans="1:26" s="95" customFormat="1" ht="32.25" customHeight="1" x14ac:dyDescent="0.3">
      <c r="A8" s="359"/>
      <c r="B8" s="360"/>
      <c r="C8" s="363"/>
      <c r="D8" s="364"/>
      <c r="E8" s="364"/>
      <c r="F8" s="364"/>
      <c r="G8" s="360"/>
      <c r="H8" s="365" t="s">
        <v>178</v>
      </c>
      <c r="I8" s="366"/>
      <c r="J8" s="298"/>
      <c r="K8" s="365" t="s">
        <v>177</v>
      </c>
      <c r="L8" s="367"/>
      <c r="M8" s="98"/>
      <c r="N8" s="371" t="s">
        <v>179</v>
      </c>
      <c r="O8" s="372"/>
      <c r="P8" s="365" t="s">
        <v>180</v>
      </c>
      <c r="Q8" s="366"/>
      <c r="R8" s="366"/>
      <c r="S8" s="366"/>
      <c r="T8" s="373" t="s">
        <v>181</v>
      </c>
      <c r="U8" s="373"/>
      <c r="V8" s="373"/>
      <c r="W8" s="99">
        <v>0</v>
      </c>
      <c r="X8" s="373" t="s">
        <v>181</v>
      </c>
      <c r="Y8" s="376"/>
      <c r="Z8" s="100">
        <v>0</v>
      </c>
    </row>
    <row r="9" spans="1:26" s="95" customFormat="1" ht="15" customHeight="1" x14ac:dyDescent="0.3">
      <c r="A9" s="297" t="s">
        <v>179</v>
      </c>
      <c r="B9" s="298"/>
      <c r="C9" s="365" t="s">
        <v>180</v>
      </c>
      <c r="D9" s="366"/>
      <c r="E9" s="366"/>
      <c r="F9" s="366"/>
      <c r="G9" s="298"/>
      <c r="H9" s="365" t="s">
        <v>181</v>
      </c>
      <c r="I9" s="366"/>
      <c r="J9" s="298"/>
      <c r="K9" s="302">
        <v>0</v>
      </c>
      <c r="L9" s="303"/>
      <c r="M9" s="94"/>
      <c r="N9" s="297" t="s">
        <v>182</v>
      </c>
      <c r="O9" s="298"/>
      <c r="P9" s="299">
        <v>4</v>
      </c>
      <c r="Q9" s="300"/>
      <c r="R9" s="300"/>
      <c r="S9" s="300"/>
      <c r="T9" s="375">
        <v>1</v>
      </c>
      <c r="U9" s="375"/>
      <c r="V9" s="375"/>
      <c r="W9" s="99">
        <v>0.11</v>
      </c>
      <c r="X9" s="375">
        <v>0</v>
      </c>
      <c r="Y9" s="375"/>
      <c r="Z9" s="100">
        <v>0</v>
      </c>
    </row>
    <row r="10" spans="1:26" s="95" customFormat="1" ht="15" customHeight="1" x14ac:dyDescent="0.3">
      <c r="A10" s="297" t="s">
        <v>182</v>
      </c>
      <c r="B10" s="298"/>
      <c r="C10" s="299">
        <v>4</v>
      </c>
      <c r="D10" s="300"/>
      <c r="E10" s="300"/>
      <c r="F10" s="300"/>
      <c r="G10" s="301"/>
      <c r="H10" s="299">
        <v>2</v>
      </c>
      <c r="I10" s="300"/>
      <c r="J10" s="301"/>
      <c r="K10" s="302">
        <v>0.2</v>
      </c>
      <c r="L10" s="303"/>
      <c r="M10" s="94"/>
      <c r="N10" s="297" t="s">
        <v>183</v>
      </c>
      <c r="O10" s="298"/>
      <c r="P10" s="299">
        <v>3</v>
      </c>
      <c r="Q10" s="300"/>
      <c r="R10" s="300"/>
      <c r="S10" s="300"/>
      <c r="T10" s="375">
        <v>3</v>
      </c>
      <c r="U10" s="375"/>
      <c r="V10" s="375"/>
      <c r="W10" s="99">
        <v>0.33</v>
      </c>
      <c r="X10" s="375">
        <v>2</v>
      </c>
      <c r="Y10" s="375"/>
      <c r="Z10" s="100">
        <v>0.25</v>
      </c>
    </row>
    <row r="11" spans="1:26" s="95" customFormat="1" ht="15" customHeight="1" x14ac:dyDescent="0.3">
      <c r="A11" s="297" t="s">
        <v>183</v>
      </c>
      <c r="B11" s="298"/>
      <c r="C11" s="299">
        <v>3</v>
      </c>
      <c r="D11" s="300"/>
      <c r="E11" s="300"/>
      <c r="F11" s="300"/>
      <c r="G11" s="301"/>
      <c r="H11" s="299">
        <v>4</v>
      </c>
      <c r="I11" s="300"/>
      <c r="J11" s="301"/>
      <c r="K11" s="302">
        <v>0.4</v>
      </c>
      <c r="L11" s="303"/>
      <c r="M11" s="94"/>
      <c r="N11" s="297" t="s">
        <v>184</v>
      </c>
      <c r="O11" s="298"/>
      <c r="P11" s="299">
        <v>2</v>
      </c>
      <c r="Q11" s="300"/>
      <c r="R11" s="300"/>
      <c r="S11" s="300"/>
      <c r="T11" s="375">
        <v>5</v>
      </c>
      <c r="U11" s="375"/>
      <c r="V11" s="375"/>
      <c r="W11" s="99">
        <v>0.56000000000000005</v>
      </c>
      <c r="X11" s="375">
        <v>4</v>
      </c>
      <c r="Y11" s="375"/>
      <c r="Z11" s="100">
        <v>0.5</v>
      </c>
    </row>
    <row r="12" spans="1:26" s="95" customFormat="1" ht="15" customHeight="1" x14ac:dyDescent="0.3">
      <c r="A12" s="297" t="s">
        <v>185</v>
      </c>
      <c r="B12" s="298"/>
      <c r="C12" s="299">
        <v>2</v>
      </c>
      <c r="D12" s="300"/>
      <c r="E12" s="300"/>
      <c r="F12" s="300"/>
      <c r="G12" s="301"/>
      <c r="H12" s="299">
        <v>6</v>
      </c>
      <c r="I12" s="300"/>
      <c r="J12" s="301"/>
      <c r="K12" s="302">
        <v>0.6</v>
      </c>
      <c r="L12" s="303"/>
      <c r="M12" s="94"/>
      <c r="N12" s="297" t="s">
        <v>186</v>
      </c>
      <c r="O12" s="298"/>
      <c r="P12" s="299">
        <v>1</v>
      </c>
      <c r="Q12" s="300"/>
      <c r="R12" s="300"/>
      <c r="S12" s="300"/>
      <c r="T12" s="375">
        <v>7</v>
      </c>
      <c r="U12" s="375"/>
      <c r="V12" s="375"/>
      <c r="W12" s="99">
        <v>0.78</v>
      </c>
      <c r="X12" s="375">
        <v>6</v>
      </c>
      <c r="Y12" s="375"/>
      <c r="Z12" s="100">
        <v>0.75</v>
      </c>
    </row>
    <row r="13" spans="1:26" s="95" customFormat="1" ht="15" customHeight="1" x14ac:dyDescent="0.3">
      <c r="A13" s="297" t="s">
        <v>186</v>
      </c>
      <c r="B13" s="298"/>
      <c r="C13" s="299">
        <v>1</v>
      </c>
      <c r="D13" s="300"/>
      <c r="E13" s="300"/>
      <c r="F13" s="300"/>
      <c r="G13" s="301"/>
      <c r="H13" s="299">
        <v>8</v>
      </c>
      <c r="I13" s="300"/>
      <c r="J13" s="301"/>
      <c r="K13" s="302">
        <v>0.8</v>
      </c>
      <c r="L13" s="303"/>
      <c r="M13" s="94"/>
      <c r="N13" s="371" t="s">
        <v>187</v>
      </c>
      <c r="O13" s="372"/>
      <c r="P13" s="365" t="s">
        <v>188</v>
      </c>
      <c r="Q13" s="366"/>
      <c r="R13" s="366"/>
      <c r="S13" s="366"/>
      <c r="T13" s="377">
        <v>8</v>
      </c>
      <c r="U13" s="377"/>
      <c r="V13" s="377"/>
      <c r="W13" s="99">
        <v>0.89</v>
      </c>
      <c r="X13" s="377">
        <v>7</v>
      </c>
      <c r="Y13" s="377"/>
      <c r="Z13" s="100">
        <v>0.88</v>
      </c>
    </row>
    <row r="14" spans="1:26" s="95" customFormat="1" ht="15" customHeight="1" thickBot="1" x14ac:dyDescent="0.35">
      <c r="A14" s="297" t="s">
        <v>187</v>
      </c>
      <c r="B14" s="298"/>
      <c r="C14" s="365" t="s">
        <v>189</v>
      </c>
      <c r="D14" s="366"/>
      <c r="E14" s="366"/>
      <c r="F14" s="366"/>
      <c r="G14" s="298"/>
      <c r="H14" s="299">
        <v>9</v>
      </c>
      <c r="I14" s="300"/>
      <c r="J14" s="301"/>
      <c r="K14" s="302">
        <v>0.9</v>
      </c>
      <c r="L14" s="303"/>
      <c r="M14" s="94"/>
      <c r="N14" s="378" t="s">
        <v>190</v>
      </c>
      <c r="O14" s="379"/>
      <c r="P14" s="380" t="s">
        <v>191</v>
      </c>
      <c r="Q14" s="381"/>
      <c r="R14" s="381"/>
      <c r="S14" s="381"/>
      <c r="T14" s="382">
        <v>9</v>
      </c>
      <c r="U14" s="382"/>
      <c r="V14" s="382"/>
      <c r="W14" s="101">
        <v>1</v>
      </c>
      <c r="X14" s="382">
        <v>8</v>
      </c>
      <c r="Y14" s="382"/>
      <c r="Z14" s="102">
        <v>1</v>
      </c>
    </row>
    <row r="15" spans="1:26" s="95" customFormat="1" ht="15" customHeight="1" thickBot="1" x14ac:dyDescent="0.35">
      <c r="A15" s="378" t="s">
        <v>190</v>
      </c>
      <c r="B15" s="379"/>
      <c r="C15" s="380" t="s">
        <v>191</v>
      </c>
      <c r="D15" s="381"/>
      <c r="E15" s="381"/>
      <c r="F15" s="381"/>
      <c r="G15" s="379"/>
      <c r="H15" s="383">
        <v>10</v>
      </c>
      <c r="I15" s="384"/>
      <c r="J15" s="385"/>
      <c r="K15" s="386">
        <v>1</v>
      </c>
      <c r="L15" s="387"/>
      <c r="M15" s="94"/>
    </row>
    <row r="16" spans="1:26" s="95" customFormat="1" x14ac:dyDescent="0.3"/>
    <row r="17" spans="1:13" s="103" customFormat="1" x14ac:dyDescent="0.3">
      <c r="A17" s="103" t="s">
        <v>192</v>
      </c>
    </row>
    <row r="18" spans="1:13" s="103" customFormat="1" x14ac:dyDescent="0.3">
      <c r="A18" s="103" t="s">
        <v>193</v>
      </c>
    </row>
    <row r="19" spans="1:13" x14ac:dyDescent="0.3">
      <c r="F19" s="75"/>
      <c r="G19" s="75"/>
      <c r="H19" s="76"/>
      <c r="I19" s="77"/>
      <c r="J19" s="77"/>
      <c r="K19" s="77"/>
      <c r="L19" s="77"/>
    </row>
    <row r="20" spans="1:13" ht="15" thickBot="1" x14ac:dyDescent="0.35"/>
    <row r="21" spans="1:13" x14ac:dyDescent="0.3">
      <c r="A21" s="333" t="s">
        <v>194</v>
      </c>
      <c r="B21" s="334"/>
      <c r="C21" s="337" t="s">
        <v>12</v>
      </c>
      <c r="D21" s="327" t="s">
        <v>13</v>
      </c>
      <c r="E21" s="328"/>
      <c r="F21" s="339" t="s">
        <v>14</v>
      </c>
    </row>
    <row r="22" spans="1:13" x14ac:dyDescent="0.3">
      <c r="A22" s="335"/>
      <c r="B22" s="336"/>
      <c r="C22" s="338"/>
      <c r="D22" s="329"/>
      <c r="E22" s="330"/>
      <c r="F22" s="340"/>
    </row>
    <row r="23" spans="1:13" x14ac:dyDescent="0.3">
      <c r="A23" s="306" t="s">
        <v>195</v>
      </c>
      <c r="B23" s="307"/>
      <c r="C23" s="78">
        <v>0</v>
      </c>
      <c r="D23" s="304">
        <f>F23/3</f>
        <v>26.333333333333332</v>
      </c>
      <c r="E23" s="305"/>
      <c r="F23" s="79">
        <v>79</v>
      </c>
    </row>
    <row r="24" spans="1:13" x14ac:dyDescent="0.3">
      <c r="A24" s="306" t="s">
        <v>196</v>
      </c>
      <c r="B24" s="307"/>
      <c r="C24" s="78">
        <v>0</v>
      </c>
      <c r="D24" s="304">
        <f>F24/3</f>
        <v>13.333333333333334</v>
      </c>
      <c r="E24" s="305"/>
      <c r="F24" s="79">
        <v>40</v>
      </c>
    </row>
    <row r="25" spans="1:13" x14ac:dyDescent="0.3">
      <c r="A25" s="341" t="s">
        <v>197</v>
      </c>
      <c r="B25" s="342"/>
      <c r="C25" s="78">
        <v>0</v>
      </c>
      <c r="D25" s="304">
        <f>F25/3</f>
        <v>15.866666666666667</v>
      </c>
      <c r="E25" s="305"/>
      <c r="F25" s="79">
        <f>SUM(F23:F24)*0.4</f>
        <v>47.6</v>
      </c>
    </row>
    <row r="26" spans="1:13" x14ac:dyDescent="0.3">
      <c r="A26" s="306" t="s">
        <v>198</v>
      </c>
      <c r="B26" s="307"/>
      <c r="C26" s="78">
        <v>0</v>
      </c>
      <c r="D26" s="304">
        <f>F26/3</f>
        <v>8.33</v>
      </c>
      <c r="E26" s="305"/>
      <c r="F26" s="79">
        <f>SUM(F23:F25)*0.15</f>
        <v>24.99</v>
      </c>
    </row>
    <row r="27" spans="1:13" ht="15" thickBot="1" x14ac:dyDescent="0.35">
      <c r="A27" s="323" t="s">
        <v>199</v>
      </c>
      <c r="B27" s="324"/>
      <c r="C27" s="80">
        <f>SUM(C23:C26)</f>
        <v>0</v>
      </c>
      <c r="D27" s="325">
        <f>ROUND(SUM($D$23:$E$26),0)</f>
        <v>64</v>
      </c>
      <c r="E27" s="326"/>
      <c r="F27" s="81">
        <f>ROUND(SUM($F$23:$F$26),0)</f>
        <v>192</v>
      </c>
    </row>
    <row r="29" spans="1:13" ht="15" thickBot="1" x14ac:dyDescent="0.35"/>
    <row r="30" spans="1:13" ht="28.8" x14ac:dyDescent="0.3">
      <c r="A30" s="331" t="s">
        <v>102</v>
      </c>
      <c r="B30" s="332"/>
      <c r="C30" s="82" t="s">
        <v>103</v>
      </c>
      <c r="D30" s="308" t="s">
        <v>104</v>
      </c>
      <c r="E30" s="309"/>
      <c r="F30" s="125" t="s">
        <v>105</v>
      </c>
      <c r="G30" s="308" t="s">
        <v>106</v>
      </c>
      <c r="H30" s="309"/>
      <c r="I30" s="125" t="s">
        <v>107</v>
      </c>
      <c r="J30" s="125" t="s">
        <v>108</v>
      </c>
      <c r="K30" s="83" t="s">
        <v>109</v>
      </c>
      <c r="L30" s="83" t="s">
        <v>110</v>
      </c>
      <c r="M30" s="84" t="s">
        <v>25</v>
      </c>
    </row>
    <row r="31" spans="1:13" ht="15" thickBot="1" x14ac:dyDescent="0.35">
      <c r="A31" s="310">
        <f>ROUND(SUM($C$31:$M$31),-3)</f>
        <v>0</v>
      </c>
      <c r="B31" s="311"/>
      <c r="C31" s="134">
        <f>IF('MPD Form'!$L$136&lt;&gt;0,ROUND(IF('MPD Form'!$L$136&lt;=4999,189*40,IF('MPD Form'!$J$45=5,'MPD Form'!$J$156*5*2.5%,IF('MPD Form'!$J$45=10,('MPD Form'!$J$156*5*2.5%)+('MPD Form'!$J$156*5*1.25%),0))),-2),0)</f>
        <v>0</v>
      </c>
      <c r="D31" s="312">
        <f>ROUND('MPD Form'!$L$136*150,-2)</f>
        <v>0</v>
      </c>
      <c r="E31" s="313"/>
      <c r="F31" s="134">
        <f>ROUND(SUM('MPD Form'!$C$142:$E$144)*1500,-2)</f>
        <v>0</v>
      </c>
      <c r="G31" s="312">
        <f>ROUND(SUM('MPD Form'!$C$142:$E$144)*7000,-2)</f>
        <v>0</v>
      </c>
      <c r="H31" s="313">
        <f>ROUND(SUM('MPD Form'!E142:G144)*1500,-2)</f>
        <v>0</v>
      </c>
      <c r="I31" s="134">
        <f>ROUND(SUM('MPD Form'!$C$142:$E$144)*450,-2)</f>
        <v>0</v>
      </c>
      <c r="J31" s="134">
        <f>ROUND((SUM('MPD Form'!$C$119:$C$120)*300),-2)</f>
        <v>0</v>
      </c>
      <c r="K31" s="134">
        <f>ROUND(IF('MPD Form'!$L$136=0,"$0",IF('MPD Form'!$L$136&lt;=5000,"$5,000",IF('MPD Form'!$L$136&lt;=20000,"$10,000",IF('MPD Form'!$L$136&lt;=40000,"$20,000",IF('MPD Form'!$L$136&lt;=50000,"$30,000",IF('MPD Form'!$L$136&gt;50000,"$40,000","")))))),-2)</f>
        <v>0</v>
      </c>
      <c r="L31" s="134"/>
      <c r="M31" s="85"/>
    </row>
    <row r="32" spans="1:13" x14ac:dyDescent="0.3">
      <c r="A32" s="135" t="s">
        <v>206</v>
      </c>
    </row>
    <row r="36" spans="4:4" x14ac:dyDescent="0.3">
      <c r="D36" s="133"/>
    </row>
  </sheetData>
  <sheetProtection algorithmName="SHA-512" hashValue="Xg75bq/qEqx1J2ahn69QYjobUZPF7VfJlTjWzJolSUiN9HTohatCujwskhB/KJzNJWgd13YMCDxXIaHw5Vo3lA==" saltValue="f4y6QzkS8cdL9yXCs3c7zw==" spinCount="100000" sheet="1" objects="1" scenarios="1"/>
  <mergeCells count="89">
    <mergeCell ref="A15:B15"/>
    <mergeCell ref="C15:G15"/>
    <mergeCell ref="H15:J15"/>
    <mergeCell ref="K15:L15"/>
    <mergeCell ref="N13:O13"/>
    <mergeCell ref="P13:S13"/>
    <mergeCell ref="T13:V13"/>
    <mergeCell ref="X13:Y13"/>
    <mergeCell ref="A14:B14"/>
    <mergeCell ref="C14:G14"/>
    <mergeCell ref="H14:J14"/>
    <mergeCell ref="K14:L14"/>
    <mergeCell ref="N14:O14"/>
    <mergeCell ref="P14:S14"/>
    <mergeCell ref="T14:V14"/>
    <mergeCell ref="X14:Y14"/>
    <mergeCell ref="A13:B13"/>
    <mergeCell ref="C13:G13"/>
    <mergeCell ref="H13:J13"/>
    <mergeCell ref="K13:L13"/>
    <mergeCell ref="P11:S11"/>
    <mergeCell ref="T11:V11"/>
    <mergeCell ref="X11:Y11"/>
    <mergeCell ref="A12:B12"/>
    <mergeCell ref="C12:G12"/>
    <mergeCell ref="H12:J12"/>
    <mergeCell ref="K12:L12"/>
    <mergeCell ref="N12:O12"/>
    <mergeCell ref="P12:S12"/>
    <mergeCell ref="T12:V12"/>
    <mergeCell ref="X12:Y12"/>
    <mergeCell ref="C11:G11"/>
    <mergeCell ref="H11:J11"/>
    <mergeCell ref="K11:L11"/>
    <mergeCell ref="N11:O11"/>
    <mergeCell ref="N10:O10"/>
    <mergeCell ref="P10:S10"/>
    <mergeCell ref="T10:V10"/>
    <mergeCell ref="X10:Y10"/>
    <mergeCell ref="X8:Y8"/>
    <mergeCell ref="P9:S9"/>
    <mergeCell ref="T9:V9"/>
    <mergeCell ref="X9:Y9"/>
    <mergeCell ref="A9:B9"/>
    <mergeCell ref="C9:G9"/>
    <mergeCell ref="H9:J9"/>
    <mergeCell ref="K9:L9"/>
    <mergeCell ref="N9:O9"/>
    <mergeCell ref="N6:O7"/>
    <mergeCell ref="P6:S7"/>
    <mergeCell ref="T6:W6"/>
    <mergeCell ref="X6:Z6"/>
    <mergeCell ref="A7:B8"/>
    <mergeCell ref="C7:G8"/>
    <mergeCell ref="H7:L7"/>
    <mergeCell ref="T7:V7"/>
    <mergeCell ref="X7:Y7"/>
    <mergeCell ref="H8:J8"/>
    <mergeCell ref="K8:L8"/>
    <mergeCell ref="N8:O8"/>
    <mergeCell ref="P8:S8"/>
    <mergeCell ref="T8:V8"/>
    <mergeCell ref="A6:L6"/>
    <mergeCell ref="G30:H30"/>
    <mergeCell ref="A31:B31"/>
    <mergeCell ref="G31:H31"/>
    <mergeCell ref="D31:E31"/>
    <mergeCell ref="A1:M3"/>
    <mergeCell ref="D23:E23"/>
    <mergeCell ref="A27:B27"/>
    <mergeCell ref="D27:E27"/>
    <mergeCell ref="D21:E22"/>
    <mergeCell ref="A30:B30"/>
    <mergeCell ref="D30:E30"/>
    <mergeCell ref="A21:B22"/>
    <mergeCell ref="C21:C22"/>
    <mergeCell ref="F21:F22"/>
    <mergeCell ref="A25:B25"/>
    <mergeCell ref="A26:B26"/>
    <mergeCell ref="D26:E26"/>
    <mergeCell ref="D25:E25"/>
    <mergeCell ref="A23:B23"/>
    <mergeCell ref="A24:B24"/>
    <mergeCell ref="D24:E24"/>
    <mergeCell ref="A10:B10"/>
    <mergeCell ref="C10:G10"/>
    <mergeCell ref="H10:J10"/>
    <mergeCell ref="K10:L10"/>
    <mergeCell ref="A11:B11"/>
  </mergeCells>
  <pageMargins left="0.7" right="0.7" top="0.75" bottom="0.75" header="0.3" footer="0.3"/>
  <pageSetup scale="59" orientation="portrait"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5A34D0D-4466-4263-8FBD-FC37F1179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3922B-9780-48CC-830F-67D76F26D2F9}">
  <ds:schemaRefs>
    <ds:schemaRef ds:uri="http://schemas.microsoft.com/sharepoint/v3/contenttype/forms"/>
  </ds:schemaRefs>
</ds:datastoreItem>
</file>

<file path=customXml/itemProps3.xml><?xml version="1.0" encoding="utf-8"?>
<ds:datastoreItem xmlns:ds="http://schemas.openxmlformats.org/officeDocument/2006/customXml" ds:itemID="{B5A5A2CD-1214-49A9-BA4F-8DFCE4CF914A}">
  <ds:schemaRefs>
    <ds:schemaRef ds:uri="http://schemas.microsoft.com/office/2006/documentManagement/types"/>
    <ds:schemaRef ds:uri="http://schemas.openxmlformats.org/package/2006/metadata/core-properties"/>
    <ds:schemaRef ds:uri="http://www.w3.org/XML/1998/namespace"/>
    <ds:schemaRef ds:uri="http://purl.org/dc/terms/"/>
    <ds:schemaRef ds:uri="http://schemas.microsoft.com/sharepoint/v3"/>
    <ds:schemaRef ds:uri="http://schemas.microsoft.com/office/infopath/2007/PartnerControls"/>
    <ds:schemaRef ds:uri="6002149f-16de-42e3-a77d-c43d7fc58d4a"/>
    <ds:schemaRef ds:uri="http://purl.org/dc/dcmitype/"/>
    <ds:schemaRef ds:uri="23c9f41d-9e08-4033-8140-6b8b934810eb"/>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MPD Form</vt:lpstr>
      <vt:lpstr>Reference Tables</vt:lpstr>
      <vt:lpstr>'MPD Form'!Print_Area</vt:lpstr>
      <vt:lpstr>'Reference Tables'!Print_Area</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 Van (OFM)</dc:creator>
  <cp:keywords/>
  <dc:description/>
  <cp:lastModifiedBy>Gobeille, Krista (OFM)</cp:lastModifiedBy>
  <cp:revision/>
  <cp:lastPrinted>2025-02-28T23:13:28Z</cp:lastPrinted>
  <dcterms:created xsi:type="dcterms:W3CDTF">2019-10-10T17:56:49Z</dcterms:created>
  <dcterms:modified xsi:type="dcterms:W3CDTF">2025-07-10T16:01:18Z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